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202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<sst xmlns="http://schemas.openxmlformats.org/spreadsheetml/2006/main" count="253" uniqueCount="158">
  <si>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</si>
  <si>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</si>
  <si>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</si>
  <si>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</si>
  <si>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</si>
  <si>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</si>
  <si>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</si>
  <si>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</si>
  <si>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</si>
  <si>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</si>
  <si>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</si>
  <si>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</si>
  <si>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</si>
  <si>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</si>
  <si>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</si>
  <si>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</si>
  <si>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</si>
  <si>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</si>
  <si>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</si>
  <si>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</si>
  <si>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</si>
  <si>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</si>
  <si>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</si>
  <si>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</si>
  <si>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</si>
  <si>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</si>
  <si>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</si>
  <si>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</si>
  <si>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</si>
  <si>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</si>
  <si>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</si>
  <si>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</si>
  <si>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</si>
  <si>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</si>
  <si>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</si>
  <si>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</si>
  <si>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</si>
  <si>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</si>
  <si>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</si>
  <si>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</si>
  <si>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</si>
  <si>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</si>
  <si>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</si>
  <si>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</si>
  <si>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</si>
  <si>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</si>
  <si>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</si>
  <si>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</si>
  <si>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</si>
  <si>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</si>
  <si>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</si>
  <si>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Ostale usluge</t>
  </si>
  <si>
    <t>Uredski materijal</t>
  </si>
  <si>
    <t>Rezervni dijelovi za opremu</t>
  </si>
  <si>
    <t xml:space="preserve">Literatura </t>
  </si>
  <si>
    <t xml:space="preserve">Sitni inventar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</si>
  <si>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</si>
  <si>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</si>
  <si>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</si>
  <si>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</si>
  <si>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</si>
  <si>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</si>
  <si>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</si>
  <si>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</si>
  <si>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</si>
  <si>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</si>
  <si>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</si>
  <si>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</si>
  <si>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</si>
  <si>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</si>
  <si>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</si>
  <si>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</si>
  <si>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</si>
  <si>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</si>
  <si>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</si>
  <si>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</si>
  <si>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</si>
  <si>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</si>
  <si>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</si>
  <si>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</si>
  <si>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</si>
  <si>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</si>
  <si>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</si>
  <si>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</si>
  <si>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</si>
  <si>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</si>
  <si>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</si>
  <si>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</si>
  <si>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</si>
  <si>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</si>
  <si>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</si>
  <si>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</si>
  <si>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</si>
  <si>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</si>
  <si>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</si>
  <si>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</si>
  <si>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</si>
  <si>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</si>
  <si>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>Vatrogasna odlikovanja i priznanja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</si>
  <si>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</si>
  <si>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</si>
  <si>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</si>
  <si>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</si>
  <si>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</si>
  <si>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</si>
  <si>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</si>
  <si>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</si>
  <si>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</si>
  <si>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</si>
  <si>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</si>
  <si>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</si>
  <si>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</si>
  <si>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</si>
  <si>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</si>
  <si>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</si>
  <si>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</si>
  <si>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Nabava priznanja i pehara</t>
  </si>
  <si>
    <t>PLANA PRIHODA I RASHODA: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</si>
  <si>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</si>
  <si>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</si>
  <si>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</si>
  <si>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</si>
  <si>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</si>
  <si>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</si>
  <si>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</si>
  <si>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</si>
  <si>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</si>
  <si>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</si>
  <si>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</si>
  <si>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</si>
  <si>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</si>
  <si>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</si>
  <si>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</si>
  <si>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</si>
  <si>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</si>
  <si>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</si>
  <si>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</si>
  <si>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</si>
  <si>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</si>
  <si>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</si>
  <si>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</si>
  <si>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</si>
  <si>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</si>
  <si>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</si>
  <si>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</si>
  <si>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Prihodi i rashodi po izvorima, programima i aktivnostima za 2022.godinu raspoređuju se:</t>
  </si>
  <si>
    <t>2022.</t>
  </si>
  <si>
    <t>Uređenje/izgradnja vatrogasnih spremišta i nabava vozila</t>
  </si>
  <si>
    <t>Računalne usluge</t>
  </si>
  <si>
    <t>Prihodi od osiguravajućih društva (obveza temeljem Zakona o vatrogastvu)</t>
  </si>
  <si>
    <t>U Kraljevcu na Sutli,    .12.2022.</t>
  </si>
  <si>
    <t>FINANCIJSKI PLAN ZA 2023. GODINU</t>
  </si>
  <si>
    <t>Financijski plan Vatrogasne zajednice Općine Kraljevec na Sutli  za 2023. god. sastoji se od:</t>
  </si>
  <si>
    <t>Ovaj plan stupa na snagu danom donošenja a primjenjuje se od 01.siječnja  2023.godine.</t>
  </si>
  <si>
    <t>Prijenos sredstava iz 2022.</t>
  </si>
  <si>
    <t>Na temelju članka 11. Pravilnika o sustavu financijskog upraljanja i kontrola te izradi i izvršavanju financijskih planova</t>
  </si>
  <si>
    <t xml:space="preserve">neprofitnih organizacija (Narodne novine 119/15, 134/22) Skupština Vatrogasne zajednice općine Kraljevec na Sutli, donosi </t>
  </si>
  <si>
    <t>Pomoć DVD-ima /financiranje programa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</si>
</sst>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  <numFmt numFmtId="169" formatCode="0.0000"/>
    <numFmt numFmtId="170" formatCode="0.000"/>
    <numFmt numFmtId="171" formatCode="#,##0.00\ [$EUR]"/>
    <numFmt numFmtId="172" formatCode="#,##0.00\ [$€-1]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right"/>
    </xf>
    <xf numFmtId="0" fontId="3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72" fontId="3" fillId="0" borderId="12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" borderId="10" xfId="0" applyNumberFormat="1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79">
      <selection activeCell="D132" sqref="D132"/>
    </sheetView>
  </sheetViews>
  <sheetFormatPr defaultColWidth="9.140625" defaultRowHeight="12.75"/>
  <cols>
    <col min="1" max="1" width="8.421875" style="37" customWidth="1"/>
    <col min="2" max="2" width="8.00390625" style="37" customWidth="1"/>
    <col min="3" max="3" width="6.8515625" style="37" customWidth="1"/>
    <col min="4" max="4" width="68.28125" style="0" customWidth="1"/>
    <col min="5" max="5" width="16.28125" style="0" bestFit="1" customWidth="1"/>
    <col min="6" max="6" width="8.421875" style="0" customWidth="1"/>
    <col min="7" max="7" width="7.00390625" style="0" customWidth="1"/>
    <col min="8" max="8" width="13.421875" style="0" customWidth="1"/>
    <col min="9" max="9" width="11.28125" style="0" customWidth="1"/>
    <col min="10" max="10" width="12.140625" style="0" customWidth="1"/>
    <col min="11" max="11" width="11.140625" style="0" customWidth="1"/>
  </cols>
  <sheetData>
    <row r="1" ht="12.75">
      <c r="A1" s="37" t="s">
        <v>126</v>
      </c>
    </row>
    <row r="2" ht="12.75">
      <c r="A2" s="37" t="s">
        <v>127</v>
      </c>
    </row>
    <row r="4" ht="12.75">
      <c r="A4" s="37" t="s">
        <v>155</v>
      </c>
    </row>
    <row r="5" ht="12.75">
      <c r="A5" s="37" t="s">
        <v>156</v>
      </c>
    </row>
    <row r="6" spans="1:5" ht="17.25">
      <c r="A6" s="111" t="s">
        <v>151</v>
      </c>
      <c r="B6" s="111"/>
      <c r="C6" s="111"/>
      <c r="D6" s="111"/>
      <c r="E6" s="111"/>
    </row>
    <row r="8" ht="17.25">
      <c r="D8" s="57" t="s">
        <v>29</v>
      </c>
    </row>
    <row r="10" spans="1:2" ht="15">
      <c r="A10" s="4" t="s">
        <v>152</v>
      </c>
      <c r="B10" s="4"/>
    </row>
    <row r="11" ht="15">
      <c r="A11" s="4"/>
    </row>
    <row r="12" spans="2:3" ht="15">
      <c r="B12" s="1" t="s">
        <v>118</v>
      </c>
      <c r="C12" s="6" t="s">
        <v>117</v>
      </c>
    </row>
    <row r="13" spans="1:3" ht="15">
      <c r="A13" s="66" t="s">
        <v>36</v>
      </c>
      <c r="C13" s="4"/>
    </row>
    <row r="14" spans="1:5" ht="12.75">
      <c r="A14" s="69" t="s">
        <v>32</v>
      </c>
      <c r="B14" s="69" t="s">
        <v>6</v>
      </c>
      <c r="C14" s="69"/>
      <c r="D14" s="20" t="s">
        <v>2</v>
      </c>
      <c r="E14" s="20" t="s">
        <v>31</v>
      </c>
    </row>
    <row r="15" spans="1:5" ht="12.75">
      <c r="A15" s="70" t="s">
        <v>1</v>
      </c>
      <c r="B15" s="70" t="s">
        <v>7</v>
      </c>
      <c r="C15" s="70"/>
      <c r="D15" s="22"/>
      <c r="E15" s="21" t="s">
        <v>146</v>
      </c>
    </row>
    <row r="16" spans="1:5" ht="12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ht="13.5">
      <c r="A17" s="15">
        <v>3</v>
      </c>
      <c r="B17" s="82"/>
      <c r="C17" s="9"/>
      <c r="D17" s="7" t="s">
        <v>0</v>
      </c>
      <c r="E17" s="117">
        <f>SUM(E18+E20+E22)</f>
        <v>16723.18</v>
      </c>
    </row>
    <row r="18" spans="1:5" ht="13.5">
      <c r="A18" s="15">
        <v>33</v>
      </c>
      <c r="B18" s="8"/>
      <c r="C18" s="9"/>
      <c r="D18" s="7" t="s">
        <v>3</v>
      </c>
      <c r="E18" s="117">
        <f>SUM(E19)</f>
        <v>16723.05</v>
      </c>
    </row>
    <row r="19" spans="1:5" ht="14.25">
      <c r="A19" s="10"/>
      <c r="B19" s="23">
        <v>331</v>
      </c>
      <c r="C19" s="24"/>
      <c r="D19" s="11" t="s">
        <v>144</v>
      </c>
      <c r="E19" s="119">
        <v>16723.05</v>
      </c>
    </row>
    <row r="20" spans="1:5" ht="13.5">
      <c r="A20" s="15">
        <v>34</v>
      </c>
      <c r="B20" s="8"/>
      <c r="C20" s="9"/>
      <c r="D20" s="7" t="s">
        <v>4</v>
      </c>
      <c r="E20" s="117">
        <f>SUM(E21)</f>
        <v>0.13</v>
      </c>
    </row>
    <row r="21" spans="1:5" ht="14.25">
      <c r="A21" s="15"/>
      <c r="B21" s="25">
        <v>341</v>
      </c>
      <c r="C21" s="26"/>
      <c r="D21" s="16" t="s">
        <v>121</v>
      </c>
      <c r="E21" s="118">
        <v>0.13</v>
      </c>
    </row>
    <row r="22" spans="1:5" ht="13.5">
      <c r="A22" s="15">
        <v>36</v>
      </c>
      <c r="B22" s="8"/>
      <c r="C22" s="9"/>
      <c r="D22" s="7" t="s">
        <v>30</v>
      </c>
      <c r="E22" s="117">
        <f>SUM(E23)</f>
        <v>0</v>
      </c>
    </row>
    <row r="23" spans="1:5" ht="14.25">
      <c r="A23" s="15"/>
      <c r="B23" s="25">
        <v>361</v>
      </c>
      <c r="C23" s="9"/>
      <c r="D23" s="16" t="s">
        <v>33</v>
      </c>
      <c r="E23" s="122">
        <v>0</v>
      </c>
    </row>
    <row r="24" spans="1:5" ht="14.25">
      <c r="A24" s="15">
        <v>52</v>
      </c>
      <c r="B24" s="25"/>
      <c r="C24" s="9"/>
      <c r="D24" s="7" t="s">
        <v>128</v>
      </c>
      <c r="E24" s="117">
        <f>SUM(E25)</f>
        <v>7963.37</v>
      </c>
    </row>
    <row r="25" spans="1:5" ht="14.25">
      <c r="A25" s="15"/>
      <c r="B25" s="25">
        <v>522</v>
      </c>
      <c r="C25" s="9"/>
      <c r="D25" s="16" t="s">
        <v>128</v>
      </c>
      <c r="E25" s="123">
        <v>7963.37</v>
      </c>
    </row>
    <row r="26" spans="1:5" ht="15">
      <c r="A26" s="15"/>
      <c r="B26" s="25"/>
      <c r="C26" s="9"/>
      <c r="D26" s="51" t="s">
        <v>93</v>
      </c>
      <c r="E26" s="124">
        <f>SUM(E17+E24)</f>
        <v>24686.55</v>
      </c>
    </row>
    <row r="27" spans="1:5" ht="14.25">
      <c r="A27" s="28"/>
      <c r="B27" s="29"/>
      <c r="C27" s="30"/>
      <c r="D27" s="31"/>
      <c r="E27" s="19"/>
    </row>
    <row r="28" spans="1:5" ht="15">
      <c r="A28" s="88" t="s">
        <v>41</v>
      </c>
      <c r="B28" s="32"/>
      <c r="C28" s="33"/>
      <c r="D28" s="34"/>
      <c r="E28" s="35"/>
    </row>
    <row r="29" spans="1:5" ht="15">
      <c r="A29" s="104">
        <v>4</v>
      </c>
      <c r="B29" s="83"/>
      <c r="C29" s="86"/>
      <c r="D29" s="50" t="s">
        <v>8</v>
      </c>
      <c r="E29" s="116">
        <f>SUM(E30+E38+E40+E42+E45)</f>
        <v>23890.219999999998</v>
      </c>
    </row>
    <row r="30" spans="1:5" ht="13.5">
      <c r="A30" s="72">
        <v>42</v>
      </c>
      <c r="B30" s="8"/>
      <c r="C30" s="9"/>
      <c r="D30" s="7" t="s">
        <v>9</v>
      </c>
      <c r="E30" s="117">
        <f>SUM(E31+E33+E34+E35+E36+E37)</f>
        <v>7419.19</v>
      </c>
    </row>
    <row r="31" spans="1:5" ht="14.25">
      <c r="A31" s="72"/>
      <c r="B31" s="25">
        <v>421</v>
      </c>
      <c r="C31" s="26"/>
      <c r="D31" s="16" t="s">
        <v>10</v>
      </c>
      <c r="E31" s="118">
        <v>0</v>
      </c>
    </row>
    <row r="32" spans="1:5" ht="14.25">
      <c r="A32" s="73"/>
      <c r="B32" s="23">
        <v>422</v>
      </c>
      <c r="C32" s="24"/>
      <c r="D32" s="11" t="s">
        <v>11</v>
      </c>
      <c r="E32" s="119">
        <v>0</v>
      </c>
    </row>
    <row r="33" spans="1:5" ht="14.25">
      <c r="A33" s="18"/>
      <c r="B33" s="27"/>
      <c r="C33" s="36"/>
      <c r="D33" s="17" t="s">
        <v>34</v>
      </c>
      <c r="E33" s="120">
        <f>SUM(E96)</f>
        <v>132.72</v>
      </c>
    </row>
    <row r="34" spans="1:5" ht="14.25">
      <c r="A34" s="18"/>
      <c r="B34" s="27">
        <v>424</v>
      </c>
      <c r="C34" s="36"/>
      <c r="D34" s="17" t="s">
        <v>24</v>
      </c>
      <c r="E34" s="120">
        <f>SUM(E190)</f>
        <v>0</v>
      </c>
    </row>
    <row r="35" spans="1:5" s="37" customFormat="1" ht="14.25">
      <c r="A35" s="18"/>
      <c r="B35" s="27">
        <v>425</v>
      </c>
      <c r="C35" s="36"/>
      <c r="D35" s="17" t="s">
        <v>12</v>
      </c>
      <c r="E35" s="120">
        <f>SUM(E101+E141+E192)</f>
        <v>2176.66</v>
      </c>
    </row>
    <row r="36" spans="1:5" s="37" customFormat="1" ht="14.25">
      <c r="A36" s="18"/>
      <c r="B36" s="27">
        <v>426</v>
      </c>
      <c r="C36" s="36"/>
      <c r="D36" s="17" t="s">
        <v>13</v>
      </c>
      <c r="E36" s="120">
        <f>SUM(E109+E128+E194+E201)</f>
        <v>3384.42</v>
      </c>
    </row>
    <row r="37" spans="1:5" ht="14.25">
      <c r="A37" s="18"/>
      <c r="B37" s="27">
        <v>429</v>
      </c>
      <c r="C37" s="36"/>
      <c r="D37" s="17" t="s">
        <v>14</v>
      </c>
      <c r="E37" s="120">
        <f>SUM(E114+E149+E164+E168+E176+E182)</f>
        <v>1725.39</v>
      </c>
    </row>
    <row r="38" spans="1:5" ht="13.5">
      <c r="A38" s="18">
        <v>43</v>
      </c>
      <c r="B38" s="12"/>
      <c r="C38" s="13"/>
      <c r="D38" s="14" t="s">
        <v>15</v>
      </c>
      <c r="E38" s="121">
        <f>SUM(E39)</f>
        <v>212.36</v>
      </c>
    </row>
    <row r="39" spans="1:5" ht="14.25">
      <c r="A39" s="18"/>
      <c r="B39" s="27">
        <v>431</v>
      </c>
      <c r="C39" s="36"/>
      <c r="D39" s="17" t="s">
        <v>16</v>
      </c>
      <c r="E39" s="120">
        <f>SUM(E118)</f>
        <v>212.36</v>
      </c>
    </row>
    <row r="40" spans="1:5" ht="13.5">
      <c r="A40" s="18">
        <v>44</v>
      </c>
      <c r="B40" s="12"/>
      <c r="C40" s="13"/>
      <c r="D40" s="14" t="s">
        <v>17</v>
      </c>
      <c r="E40" s="121">
        <f>SUM(E41)</f>
        <v>199.21</v>
      </c>
    </row>
    <row r="41" spans="1:5" ht="14.25">
      <c r="A41" s="18"/>
      <c r="B41" s="27">
        <v>443</v>
      </c>
      <c r="C41" s="36"/>
      <c r="D41" s="17" t="s">
        <v>18</v>
      </c>
      <c r="E41" s="120">
        <f>SUM(E120+E210)</f>
        <v>199.21</v>
      </c>
    </row>
    <row r="42" spans="1:5" ht="13.5">
      <c r="A42" s="18">
        <v>45</v>
      </c>
      <c r="B42" s="12"/>
      <c r="C42" s="13"/>
      <c r="D42" s="14" t="s">
        <v>19</v>
      </c>
      <c r="E42" s="121">
        <f>SUM(E43+E44)</f>
        <v>16059.46</v>
      </c>
    </row>
    <row r="43" spans="1:5" ht="14.25">
      <c r="A43" s="18"/>
      <c r="B43" s="27">
        <v>451</v>
      </c>
      <c r="C43" s="36"/>
      <c r="D43" s="17" t="s">
        <v>20</v>
      </c>
      <c r="E43" s="120">
        <f>E131+E144+E152+E157+E204+E216+E221</f>
        <v>14732.23</v>
      </c>
    </row>
    <row r="44" spans="1:5" ht="14.25">
      <c r="A44" s="72"/>
      <c r="B44" s="25">
        <v>452</v>
      </c>
      <c r="C44" s="9"/>
      <c r="D44" s="16" t="s">
        <v>21</v>
      </c>
      <c r="E44" s="118">
        <f>SUM(E136)</f>
        <v>1327.23</v>
      </c>
    </row>
    <row r="45" spans="1:5" ht="13.5">
      <c r="A45" s="72">
        <v>46</v>
      </c>
      <c r="B45" s="8"/>
      <c r="C45" s="9"/>
      <c r="D45" s="7" t="s">
        <v>22</v>
      </c>
      <c r="E45" s="117">
        <f>SUM(E46)</f>
        <v>0</v>
      </c>
    </row>
    <row r="46" spans="1:5" ht="14.25">
      <c r="A46" s="72"/>
      <c r="B46" s="25">
        <v>462</v>
      </c>
      <c r="C46" s="9"/>
      <c r="D46" s="16" t="s">
        <v>23</v>
      </c>
      <c r="E46" s="118">
        <f>SUM(E124)</f>
        <v>0</v>
      </c>
    </row>
    <row r="47" spans="1:5" ht="15">
      <c r="A47" s="104">
        <v>0</v>
      </c>
      <c r="B47" s="83"/>
      <c r="C47" s="86"/>
      <c r="D47" s="50" t="s">
        <v>28</v>
      </c>
      <c r="E47" s="116">
        <f>SUM(E48)</f>
        <v>796.33</v>
      </c>
    </row>
    <row r="48" spans="1:5" ht="15">
      <c r="A48" s="71">
        <v>0</v>
      </c>
      <c r="B48" s="83"/>
      <c r="C48" s="86"/>
      <c r="D48" s="50" t="s">
        <v>25</v>
      </c>
      <c r="E48" s="116">
        <f>SUM(E50+E51)</f>
        <v>796.33</v>
      </c>
    </row>
    <row r="49" spans="1:5" ht="13.5">
      <c r="A49" s="74" t="s">
        <v>122</v>
      </c>
      <c r="B49" s="12"/>
      <c r="C49" s="13"/>
      <c r="D49" s="14" t="s">
        <v>26</v>
      </c>
      <c r="E49" s="121">
        <f>SUM(E50+E51)</f>
        <v>796.33</v>
      </c>
    </row>
    <row r="50" spans="1:5" ht="14.25">
      <c r="A50" s="18"/>
      <c r="B50" s="56" t="s">
        <v>123</v>
      </c>
      <c r="C50" s="13"/>
      <c r="D50" s="17" t="s">
        <v>27</v>
      </c>
      <c r="E50" s="120">
        <f>E89</f>
        <v>663.61</v>
      </c>
    </row>
    <row r="51" spans="1:5" ht="14.25">
      <c r="A51" s="18"/>
      <c r="B51" s="56" t="s">
        <v>124</v>
      </c>
      <c r="C51" s="13"/>
      <c r="D51" s="17" t="s">
        <v>91</v>
      </c>
      <c r="E51" s="120">
        <f>SUM(E92)</f>
        <v>132.72</v>
      </c>
    </row>
    <row r="52" spans="1:5" ht="15">
      <c r="A52" s="18"/>
      <c r="B52" s="27"/>
      <c r="C52" s="36"/>
      <c r="D52" s="50" t="s">
        <v>92</v>
      </c>
      <c r="E52" s="116">
        <f>SUM(E29+E48)</f>
        <v>24686.55</v>
      </c>
    </row>
    <row r="53" ht="15">
      <c r="D53" s="1"/>
    </row>
    <row r="54" spans="1:4" ht="15">
      <c r="A54" s="4"/>
      <c r="B54" s="1" t="s">
        <v>119</v>
      </c>
      <c r="C54" s="6" t="s">
        <v>120</v>
      </c>
      <c r="D54" s="1"/>
    </row>
    <row r="55" spans="1:5" ht="13.5">
      <c r="A55" s="15">
        <v>2</v>
      </c>
      <c r="B55" s="9"/>
      <c r="C55" s="9"/>
      <c r="D55" s="58" t="s">
        <v>132</v>
      </c>
      <c r="E55" s="61">
        <f>SUM(E56)</f>
        <v>0</v>
      </c>
    </row>
    <row r="56" spans="1:5" ht="13.5">
      <c r="A56" s="15">
        <v>26</v>
      </c>
      <c r="B56" s="9"/>
      <c r="C56" s="9"/>
      <c r="D56" s="58" t="s">
        <v>133</v>
      </c>
      <c r="E56" s="61">
        <f>SUM(E57:E58)</f>
        <v>0</v>
      </c>
    </row>
    <row r="57" spans="1:5" ht="14.25">
      <c r="A57" s="9"/>
      <c r="B57" s="26">
        <v>261</v>
      </c>
      <c r="C57" s="9"/>
      <c r="D57" s="59" t="s">
        <v>134</v>
      </c>
      <c r="E57" s="60">
        <v>0</v>
      </c>
    </row>
    <row r="58" spans="1:5" ht="14.25">
      <c r="A58" s="9"/>
      <c r="B58" s="9">
        <v>261</v>
      </c>
      <c r="C58" s="9"/>
      <c r="D58" s="59" t="s">
        <v>135</v>
      </c>
      <c r="E58" s="60">
        <v>0</v>
      </c>
    </row>
    <row r="59" spans="1:5" ht="14.25">
      <c r="A59" s="30"/>
      <c r="B59" s="30"/>
      <c r="C59" s="30"/>
      <c r="D59" s="62"/>
      <c r="E59" s="63"/>
    </row>
    <row r="60" spans="1:5" ht="14.25">
      <c r="A60" s="30"/>
      <c r="B60" s="30"/>
      <c r="C60" s="30"/>
      <c r="D60" s="62"/>
      <c r="E60" s="63"/>
    </row>
    <row r="61" spans="4:8" ht="17.25">
      <c r="D61" s="57" t="s">
        <v>125</v>
      </c>
      <c r="H61" s="1"/>
    </row>
    <row r="62" spans="1:8" ht="15">
      <c r="A62" s="115" t="s">
        <v>145</v>
      </c>
      <c r="B62" s="115"/>
      <c r="C62" s="115"/>
      <c r="D62" s="115"/>
      <c r="E62" s="115"/>
      <c r="H62" s="1"/>
    </row>
    <row r="63" spans="2:9" ht="15">
      <c r="B63" s="4"/>
      <c r="C63" s="6" t="s">
        <v>36</v>
      </c>
      <c r="H63" s="1"/>
      <c r="I63" s="1"/>
    </row>
    <row r="64" spans="1:9" ht="12.75">
      <c r="A64" s="69" t="s">
        <v>35</v>
      </c>
      <c r="B64" s="84" t="s">
        <v>32</v>
      </c>
      <c r="C64" s="79" t="s">
        <v>6</v>
      </c>
      <c r="D64" s="20" t="s">
        <v>2</v>
      </c>
      <c r="E64" s="54" t="s">
        <v>101</v>
      </c>
      <c r="I64" s="2"/>
    </row>
    <row r="65" spans="1:5" ht="15">
      <c r="A65" s="75"/>
      <c r="B65" s="85" t="s">
        <v>1</v>
      </c>
      <c r="C65" s="75" t="s">
        <v>7</v>
      </c>
      <c r="D65" s="41"/>
      <c r="E65" s="55" t="s">
        <v>146</v>
      </c>
    </row>
    <row r="66" spans="1:5" ht="15">
      <c r="A66" s="75"/>
      <c r="B66" s="86">
        <v>3</v>
      </c>
      <c r="C66" s="75"/>
      <c r="D66" s="42" t="s">
        <v>0</v>
      </c>
      <c r="E66" s="116">
        <f>SUM(E68+E73+E77)</f>
        <v>24686.55</v>
      </c>
    </row>
    <row r="67" spans="1:5" ht="15">
      <c r="A67" s="48"/>
      <c r="B67" s="87">
        <v>33</v>
      </c>
      <c r="C67" s="48"/>
      <c r="D67" s="43" t="s">
        <v>3</v>
      </c>
      <c r="E67" s="124">
        <f>SUM(E68)</f>
        <v>16723.05</v>
      </c>
    </row>
    <row r="68" spans="1:5" ht="12.75">
      <c r="A68" s="76" t="s">
        <v>64</v>
      </c>
      <c r="B68" s="48"/>
      <c r="C68" s="48">
        <v>331</v>
      </c>
      <c r="D68" s="45" t="s">
        <v>3</v>
      </c>
      <c r="E68" s="125">
        <f>SUM(E69+E70+E71+E72)</f>
        <v>16723.05</v>
      </c>
    </row>
    <row r="69" spans="1:5" ht="12.75">
      <c r="A69" s="77" t="s">
        <v>63</v>
      </c>
      <c r="B69" s="48"/>
      <c r="C69" s="48"/>
      <c r="D69" s="44" t="s">
        <v>102</v>
      </c>
      <c r="E69" s="126">
        <v>15926.72</v>
      </c>
    </row>
    <row r="70" spans="1:5" ht="12.75">
      <c r="A70" s="76" t="s">
        <v>65</v>
      </c>
      <c r="B70" s="48"/>
      <c r="C70" s="48"/>
      <c r="D70" s="49" t="s">
        <v>149</v>
      </c>
      <c r="E70" s="126">
        <v>132.72</v>
      </c>
    </row>
    <row r="71" spans="1:5" ht="12.75">
      <c r="A71" s="77" t="s">
        <v>66</v>
      </c>
      <c r="B71" s="48"/>
      <c r="C71" s="48"/>
      <c r="D71" s="49" t="s">
        <v>137</v>
      </c>
      <c r="E71" s="126">
        <v>663.61</v>
      </c>
    </row>
    <row r="72" spans="1:5" ht="12.75">
      <c r="A72" s="76" t="s">
        <v>138</v>
      </c>
      <c r="B72" s="48"/>
      <c r="C72" s="48"/>
      <c r="D72" s="49" t="s">
        <v>139</v>
      </c>
      <c r="E72" s="126">
        <v>0</v>
      </c>
    </row>
    <row r="73" spans="1:5" ht="15">
      <c r="A73" s="76"/>
      <c r="B73" s="87">
        <v>34</v>
      </c>
      <c r="C73" s="48"/>
      <c r="D73" s="43" t="s">
        <v>4</v>
      </c>
      <c r="E73" s="124">
        <f>SUM(E74)</f>
        <v>7963.5</v>
      </c>
    </row>
    <row r="74" spans="1:5" ht="12.75">
      <c r="A74" s="76" t="s">
        <v>67</v>
      </c>
      <c r="B74" s="48"/>
      <c r="C74" s="48">
        <v>341</v>
      </c>
      <c r="D74" s="45" t="s">
        <v>5</v>
      </c>
      <c r="E74" s="125">
        <f>SUM(E75+E76)</f>
        <v>7963.5</v>
      </c>
    </row>
    <row r="75" spans="1:5" ht="12.75">
      <c r="A75" s="76" t="s">
        <v>68</v>
      </c>
      <c r="B75" s="48"/>
      <c r="C75" s="48"/>
      <c r="D75" s="44" t="s">
        <v>37</v>
      </c>
      <c r="E75" s="126">
        <v>0.13</v>
      </c>
    </row>
    <row r="76" spans="1:5" ht="12.75">
      <c r="A76" s="76" t="s">
        <v>108</v>
      </c>
      <c r="B76" s="48">
        <v>5</v>
      </c>
      <c r="C76" s="48">
        <v>522</v>
      </c>
      <c r="D76" s="49" t="s">
        <v>154</v>
      </c>
      <c r="E76" s="126">
        <v>7963.37</v>
      </c>
    </row>
    <row r="77" spans="1:5" ht="15">
      <c r="A77" s="48"/>
      <c r="B77" s="87">
        <v>36</v>
      </c>
      <c r="C77" s="48"/>
      <c r="D77" s="43" t="s">
        <v>38</v>
      </c>
      <c r="E77" s="124">
        <f>SUM(E78)</f>
        <v>0</v>
      </c>
    </row>
    <row r="78" spans="1:5" ht="12.75">
      <c r="A78" s="76" t="s">
        <v>69</v>
      </c>
      <c r="B78" s="48"/>
      <c r="C78" s="48">
        <v>361</v>
      </c>
      <c r="D78" s="45" t="s">
        <v>39</v>
      </c>
      <c r="E78" s="125">
        <f>SUM(E79)</f>
        <v>0</v>
      </c>
    </row>
    <row r="79" spans="1:5" s="2" customFormat="1" ht="12.75">
      <c r="A79" s="76" t="s">
        <v>94</v>
      </c>
      <c r="B79" s="48"/>
      <c r="C79" s="48"/>
      <c r="D79" s="65" t="s">
        <v>40</v>
      </c>
      <c r="E79" s="126">
        <v>0</v>
      </c>
    </row>
    <row r="80" spans="1:5" s="2" customFormat="1" ht="15">
      <c r="A80" s="76"/>
      <c r="B80" s="48"/>
      <c r="C80" s="48"/>
      <c r="D80" s="43" t="s">
        <v>93</v>
      </c>
      <c r="E80" s="124">
        <f>SUM(E67+E73+E77)</f>
        <v>24686.55</v>
      </c>
    </row>
    <row r="81" spans="1:4" s="2" customFormat="1" ht="12.75">
      <c r="A81" s="78"/>
      <c r="B81" s="78"/>
      <c r="C81" s="78"/>
      <c r="D81" s="46"/>
    </row>
    <row r="82" spans="1:4" s="2" customFormat="1" ht="15">
      <c r="A82" s="78"/>
      <c r="B82" s="78"/>
      <c r="C82" s="89" t="s">
        <v>41</v>
      </c>
      <c r="D82" s="46"/>
    </row>
    <row r="83" spans="1:5" ht="12.75">
      <c r="A83" s="79" t="s">
        <v>35</v>
      </c>
      <c r="B83" s="79" t="s">
        <v>32</v>
      </c>
      <c r="C83" s="84" t="s">
        <v>6</v>
      </c>
      <c r="D83" s="20" t="s">
        <v>2</v>
      </c>
      <c r="E83" s="54" t="s">
        <v>101</v>
      </c>
    </row>
    <row r="84" spans="1:5" ht="12.75">
      <c r="A84" s="75"/>
      <c r="B84" s="75" t="s">
        <v>1</v>
      </c>
      <c r="C84" s="85" t="s">
        <v>7</v>
      </c>
      <c r="D84" s="53"/>
      <c r="E84" s="55" t="s">
        <v>146</v>
      </c>
    </row>
    <row r="85" spans="1:5" ht="15">
      <c r="A85" s="94" t="s">
        <v>63</v>
      </c>
      <c r="B85" s="95"/>
      <c r="C85" s="95"/>
      <c r="D85" s="96" t="s">
        <v>103</v>
      </c>
      <c r="E85" s="127">
        <f>SUM(E86+E125+E133+E138+E146+E154+E159+E165+E171+E179)</f>
        <v>15926.719999999998</v>
      </c>
    </row>
    <row r="86" spans="1:5" ht="15">
      <c r="A86" s="76"/>
      <c r="B86" s="48"/>
      <c r="C86" s="48"/>
      <c r="D86" s="108" t="s">
        <v>47</v>
      </c>
      <c r="E86" s="124">
        <f>SUM(E87+E94)</f>
        <v>7034.29</v>
      </c>
    </row>
    <row r="87" spans="1:5" s="101" customFormat="1" ht="13.5">
      <c r="A87" s="102"/>
      <c r="B87" s="100">
        <v>0</v>
      </c>
      <c r="C87" s="100"/>
      <c r="D87" s="58" t="s">
        <v>75</v>
      </c>
      <c r="E87" s="117">
        <f>SUM(E88)</f>
        <v>796.33</v>
      </c>
    </row>
    <row r="88" spans="1:5" ht="12.75">
      <c r="A88" s="76"/>
      <c r="B88" s="103" t="s">
        <v>122</v>
      </c>
      <c r="C88" s="48"/>
      <c r="D88" s="45" t="s">
        <v>26</v>
      </c>
      <c r="E88" s="125">
        <f>SUM(E89+E92)</f>
        <v>796.33</v>
      </c>
    </row>
    <row r="89" spans="1:5" ht="12.75">
      <c r="A89" s="76"/>
      <c r="B89" s="48"/>
      <c r="C89" s="92" t="s">
        <v>123</v>
      </c>
      <c r="D89" s="91" t="s">
        <v>76</v>
      </c>
      <c r="E89" s="128">
        <f>SUM(E90+E91)</f>
        <v>663.61</v>
      </c>
    </row>
    <row r="90" spans="1:5" ht="12.75">
      <c r="A90" s="76"/>
      <c r="B90" s="48"/>
      <c r="C90" s="48"/>
      <c r="D90" s="49" t="s">
        <v>80</v>
      </c>
      <c r="E90" s="129">
        <v>663.61</v>
      </c>
    </row>
    <row r="91" spans="1:5" ht="12.75">
      <c r="A91" s="76"/>
      <c r="B91" s="48"/>
      <c r="C91" s="48"/>
      <c r="D91" s="49" t="s">
        <v>104</v>
      </c>
      <c r="E91" s="126">
        <v>0</v>
      </c>
    </row>
    <row r="92" spans="1:5" ht="12.75">
      <c r="A92" s="76"/>
      <c r="B92" s="48"/>
      <c r="C92" s="92" t="s">
        <v>123</v>
      </c>
      <c r="D92" s="91" t="s">
        <v>81</v>
      </c>
      <c r="E92" s="128">
        <f>SUM(E93)</f>
        <v>132.72</v>
      </c>
    </row>
    <row r="93" spans="1:5" ht="12.75">
      <c r="A93" s="76"/>
      <c r="B93" s="48"/>
      <c r="C93" s="48"/>
      <c r="D93" s="49" t="s">
        <v>82</v>
      </c>
      <c r="E93" s="126">
        <v>132.72</v>
      </c>
    </row>
    <row r="94" spans="1:5" s="101" customFormat="1" ht="13.5">
      <c r="A94" s="100"/>
      <c r="B94" s="100">
        <v>4</v>
      </c>
      <c r="C94" s="100"/>
      <c r="D94" s="58" t="s">
        <v>42</v>
      </c>
      <c r="E94" s="117">
        <f>SUM(E95+E117+E119+E123)</f>
        <v>6237.96</v>
      </c>
    </row>
    <row r="95" spans="1:5" ht="12.75">
      <c r="A95" s="48"/>
      <c r="B95" s="40">
        <v>42</v>
      </c>
      <c r="C95" s="48"/>
      <c r="D95" s="45" t="s">
        <v>9</v>
      </c>
      <c r="E95" s="125">
        <f>SUM(E96+E101+E109+E114)</f>
        <v>5826.52</v>
      </c>
    </row>
    <row r="96" spans="1:5" ht="12.75">
      <c r="A96" s="48"/>
      <c r="B96" s="48"/>
      <c r="C96" s="90">
        <v>422</v>
      </c>
      <c r="D96" s="91" t="s">
        <v>44</v>
      </c>
      <c r="E96" s="128">
        <f>SUM(E97:E100)</f>
        <v>132.72</v>
      </c>
    </row>
    <row r="97" spans="1:5" ht="12.75">
      <c r="A97" s="48"/>
      <c r="B97" s="48"/>
      <c r="C97" s="48"/>
      <c r="D97" s="39" t="s">
        <v>45</v>
      </c>
      <c r="E97" s="126">
        <v>0</v>
      </c>
    </row>
    <row r="98" spans="1:5" ht="12.75">
      <c r="A98" s="48"/>
      <c r="B98" s="48"/>
      <c r="C98" s="48"/>
      <c r="D98" s="39" t="s">
        <v>46</v>
      </c>
      <c r="E98" s="126">
        <v>0</v>
      </c>
    </row>
    <row r="99" spans="1:5" ht="12.75">
      <c r="A99" s="48"/>
      <c r="B99" s="48"/>
      <c r="C99" s="48"/>
      <c r="D99" s="48" t="s">
        <v>74</v>
      </c>
      <c r="E99" s="126">
        <v>0</v>
      </c>
    </row>
    <row r="100" spans="1:5" ht="12.75">
      <c r="A100" s="48"/>
      <c r="B100" s="48"/>
      <c r="C100" s="48"/>
      <c r="D100" s="48" t="s">
        <v>43</v>
      </c>
      <c r="E100" s="126">
        <v>132.72</v>
      </c>
    </row>
    <row r="101" spans="1:5" ht="12.75">
      <c r="A101" s="48"/>
      <c r="B101" s="48"/>
      <c r="C101" s="90">
        <v>425</v>
      </c>
      <c r="D101" s="90" t="s">
        <v>12</v>
      </c>
      <c r="E101" s="128">
        <f>SUM(E102:E108)</f>
        <v>1645.77</v>
      </c>
    </row>
    <row r="102" spans="1:5" ht="12.75">
      <c r="A102" s="48"/>
      <c r="B102" s="48"/>
      <c r="C102" s="48"/>
      <c r="D102" s="48" t="s">
        <v>48</v>
      </c>
      <c r="E102" s="129">
        <v>0</v>
      </c>
    </row>
    <row r="103" spans="1:5" ht="12.75">
      <c r="A103" s="48"/>
      <c r="B103" s="48"/>
      <c r="C103" s="48"/>
      <c r="D103" s="39" t="s">
        <v>49</v>
      </c>
      <c r="E103" s="126">
        <v>0</v>
      </c>
    </row>
    <row r="104" spans="1:5" ht="12.75">
      <c r="A104" s="48"/>
      <c r="B104" s="48"/>
      <c r="C104" s="48"/>
      <c r="D104" s="48" t="s">
        <v>50</v>
      </c>
      <c r="E104" s="129">
        <v>185.81</v>
      </c>
    </row>
    <row r="105" spans="1:5" ht="12.75">
      <c r="A105" s="48"/>
      <c r="B105" s="48"/>
      <c r="C105" s="48"/>
      <c r="D105" s="48" t="s">
        <v>111</v>
      </c>
      <c r="E105" s="129">
        <v>212.36</v>
      </c>
    </row>
    <row r="106" spans="1:5" ht="12.75">
      <c r="A106" s="48"/>
      <c r="B106" s="48"/>
      <c r="C106" s="48"/>
      <c r="D106" s="48" t="s">
        <v>109</v>
      </c>
      <c r="E106" s="129">
        <v>1194.51</v>
      </c>
    </row>
    <row r="107" spans="1:5" ht="12.75">
      <c r="A107" s="48"/>
      <c r="B107" s="48"/>
      <c r="C107" s="48"/>
      <c r="D107" s="48" t="s">
        <v>148</v>
      </c>
      <c r="E107" s="129">
        <v>53.09</v>
      </c>
    </row>
    <row r="108" spans="1:5" ht="12.75">
      <c r="A108" s="48"/>
      <c r="B108" s="48"/>
      <c r="C108" s="48"/>
      <c r="D108" s="39" t="s">
        <v>51</v>
      </c>
      <c r="E108" s="126">
        <v>0</v>
      </c>
    </row>
    <row r="109" spans="1:5" ht="12.75">
      <c r="A109" s="48"/>
      <c r="B109" s="48"/>
      <c r="C109" s="90">
        <v>426</v>
      </c>
      <c r="D109" s="90" t="s">
        <v>13</v>
      </c>
      <c r="E109" s="128">
        <f>SUM(E110:E113)</f>
        <v>3251.7000000000003</v>
      </c>
    </row>
    <row r="110" spans="1:5" ht="12.75">
      <c r="A110" s="48"/>
      <c r="B110" s="48"/>
      <c r="C110" s="48"/>
      <c r="D110" s="64" t="s">
        <v>52</v>
      </c>
      <c r="E110" s="130">
        <v>199.08</v>
      </c>
    </row>
    <row r="111" spans="1:5" ht="12.75">
      <c r="A111" s="48"/>
      <c r="B111" s="48"/>
      <c r="C111" s="48"/>
      <c r="D111" s="39" t="s">
        <v>53</v>
      </c>
      <c r="E111" s="126">
        <v>0</v>
      </c>
    </row>
    <row r="112" spans="1:5" ht="12.75">
      <c r="A112" s="48"/>
      <c r="B112" s="48"/>
      <c r="C112" s="48"/>
      <c r="D112" s="48" t="s">
        <v>54</v>
      </c>
      <c r="E112" s="129">
        <v>132.72</v>
      </c>
    </row>
    <row r="113" spans="1:5" ht="12.75">
      <c r="A113" s="48"/>
      <c r="B113" s="48"/>
      <c r="C113" s="48"/>
      <c r="D113" s="39" t="s">
        <v>55</v>
      </c>
      <c r="E113" s="126">
        <v>2919.9</v>
      </c>
    </row>
    <row r="114" spans="1:5" ht="12.75">
      <c r="A114" s="48"/>
      <c r="B114" s="48"/>
      <c r="C114" s="90">
        <v>429</v>
      </c>
      <c r="D114" s="90" t="s">
        <v>14</v>
      </c>
      <c r="E114" s="128">
        <f>SUM(E115:E116)</f>
        <v>796.33</v>
      </c>
    </row>
    <row r="115" spans="1:5" ht="12.75">
      <c r="A115" s="48"/>
      <c r="B115" s="48"/>
      <c r="C115" s="48"/>
      <c r="D115" s="39" t="s">
        <v>56</v>
      </c>
      <c r="E115" s="126">
        <v>663.61</v>
      </c>
    </row>
    <row r="116" spans="1:5" ht="12.75">
      <c r="A116" s="48"/>
      <c r="B116" s="48"/>
      <c r="C116" s="48"/>
      <c r="D116" s="39" t="s">
        <v>14</v>
      </c>
      <c r="E116" s="126">
        <v>132.72</v>
      </c>
    </row>
    <row r="117" spans="1:5" ht="12.75">
      <c r="A117" s="48"/>
      <c r="B117" s="40">
        <v>43</v>
      </c>
      <c r="C117" s="48"/>
      <c r="D117" s="40" t="s">
        <v>15</v>
      </c>
      <c r="E117" s="125">
        <f>SUM(E118)</f>
        <v>212.36</v>
      </c>
    </row>
    <row r="118" spans="1:5" ht="13.5" thickBot="1">
      <c r="A118" s="106"/>
      <c r="B118" s="106"/>
      <c r="C118" s="107">
        <v>431</v>
      </c>
      <c r="D118" s="107" t="s">
        <v>57</v>
      </c>
      <c r="E118" s="131">
        <v>212.36</v>
      </c>
    </row>
    <row r="119" spans="1:5" ht="12.75">
      <c r="A119" s="75"/>
      <c r="B119" s="105">
        <v>44</v>
      </c>
      <c r="C119" s="75"/>
      <c r="D119" s="105" t="s">
        <v>17</v>
      </c>
      <c r="E119" s="132">
        <f>SUM(E120)</f>
        <v>199.08</v>
      </c>
    </row>
    <row r="120" spans="1:5" ht="12.75">
      <c r="A120" s="48"/>
      <c r="B120" s="48"/>
      <c r="C120" s="90">
        <v>443</v>
      </c>
      <c r="D120" s="90" t="s">
        <v>18</v>
      </c>
      <c r="E120" s="128">
        <f>SUM(E121+E122)</f>
        <v>199.08</v>
      </c>
    </row>
    <row r="121" spans="1:5" ht="12.75">
      <c r="A121" s="48"/>
      <c r="B121" s="48"/>
      <c r="C121" s="48"/>
      <c r="D121" s="48" t="s">
        <v>58</v>
      </c>
      <c r="E121" s="129">
        <v>199.08</v>
      </c>
    </row>
    <row r="122" spans="1:5" ht="12.75">
      <c r="A122" s="48"/>
      <c r="B122" s="48"/>
      <c r="C122" s="48"/>
      <c r="D122" s="39" t="s">
        <v>59</v>
      </c>
      <c r="E122" s="126">
        <v>0</v>
      </c>
    </row>
    <row r="123" spans="1:5" ht="12.75">
      <c r="A123" s="48"/>
      <c r="B123" s="40">
        <v>46</v>
      </c>
      <c r="C123" s="48"/>
      <c r="D123" s="40" t="s">
        <v>60</v>
      </c>
      <c r="E123" s="125">
        <f>SUM(E124)</f>
        <v>0</v>
      </c>
    </row>
    <row r="124" spans="1:5" ht="12.75">
      <c r="A124" s="48"/>
      <c r="B124" s="48"/>
      <c r="C124" s="90">
        <v>462</v>
      </c>
      <c r="D124" s="90" t="s">
        <v>61</v>
      </c>
      <c r="E124" s="128">
        <v>0</v>
      </c>
    </row>
    <row r="125" spans="1:5" ht="15">
      <c r="A125" s="48"/>
      <c r="B125" s="48"/>
      <c r="C125" s="48"/>
      <c r="D125" s="109" t="s">
        <v>110</v>
      </c>
      <c r="E125" s="124">
        <f>SUM(E126)</f>
        <v>5574.36</v>
      </c>
    </row>
    <row r="126" spans="1:5" ht="12.75">
      <c r="A126" s="48"/>
      <c r="B126" s="40">
        <v>4</v>
      </c>
      <c r="C126" s="48"/>
      <c r="D126" s="40" t="s">
        <v>42</v>
      </c>
      <c r="E126" s="125">
        <f>SUM(E127+E130)</f>
        <v>5574.36</v>
      </c>
    </row>
    <row r="127" spans="1:5" ht="12.75">
      <c r="A127" s="48"/>
      <c r="B127" s="40">
        <v>42</v>
      </c>
      <c r="C127" s="48"/>
      <c r="D127" s="40" t="s">
        <v>9</v>
      </c>
      <c r="E127" s="125">
        <f>SUM(E128)</f>
        <v>0</v>
      </c>
    </row>
    <row r="128" spans="1:5" ht="12.75">
      <c r="A128" s="48"/>
      <c r="B128" s="48"/>
      <c r="C128" s="90">
        <v>426</v>
      </c>
      <c r="D128" s="90" t="s">
        <v>99</v>
      </c>
      <c r="E128" s="128">
        <v>0</v>
      </c>
    </row>
    <row r="129" spans="1:5" ht="12.75">
      <c r="A129" s="48"/>
      <c r="B129" s="48"/>
      <c r="C129" s="48"/>
      <c r="D129" s="48" t="s">
        <v>98</v>
      </c>
      <c r="E129" s="126">
        <v>0</v>
      </c>
    </row>
    <row r="130" spans="1:5" s="93" customFormat="1" ht="12.75">
      <c r="A130" s="40"/>
      <c r="B130" s="40">
        <v>45</v>
      </c>
      <c r="C130" s="40"/>
      <c r="D130" s="40" t="s">
        <v>19</v>
      </c>
      <c r="E130" s="125">
        <f>SUM(E131)</f>
        <v>5574.36</v>
      </c>
    </row>
    <row r="131" spans="1:5" ht="12.75">
      <c r="A131" s="48"/>
      <c r="B131" s="48"/>
      <c r="C131" s="90">
        <v>451</v>
      </c>
      <c r="D131" s="90" t="s">
        <v>70</v>
      </c>
      <c r="E131" s="128">
        <f>SUM(E132)</f>
        <v>5574.36</v>
      </c>
    </row>
    <row r="132" spans="1:5" ht="12.75">
      <c r="A132" s="48"/>
      <c r="B132" s="48"/>
      <c r="C132" s="48"/>
      <c r="D132" s="48" t="s">
        <v>157</v>
      </c>
      <c r="E132" s="129">
        <v>5574.36</v>
      </c>
    </row>
    <row r="133" spans="1:5" ht="15">
      <c r="A133" s="48"/>
      <c r="B133" s="48"/>
      <c r="C133" s="48"/>
      <c r="D133" s="109" t="s">
        <v>147</v>
      </c>
      <c r="E133" s="124">
        <f>SUM(E134)</f>
        <v>1327.23</v>
      </c>
    </row>
    <row r="134" spans="1:5" ht="12.75">
      <c r="A134" s="48"/>
      <c r="B134" s="40">
        <v>4</v>
      </c>
      <c r="C134" s="48"/>
      <c r="D134" s="40" t="s">
        <v>42</v>
      </c>
      <c r="E134" s="125">
        <f>SUM(E135)</f>
        <v>1327.23</v>
      </c>
    </row>
    <row r="135" spans="1:5" ht="12.75">
      <c r="A135" s="48"/>
      <c r="B135" s="40">
        <v>45</v>
      </c>
      <c r="C135" s="48"/>
      <c r="D135" s="40" t="s">
        <v>19</v>
      </c>
      <c r="E135" s="125">
        <f>SUM(E136)</f>
        <v>1327.23</v>
      </c>
    </row>
    <row r="136" spans="1:5" ht="12.75">
      <c r="A136" s="48"/>
      <c r="B136" s="48"/>
      <c r="C136" s="90">
        <v>452</v>
      </c>
      <c r="D136" s="90" t="s">
        <v>21</v>
      </c>
      <c r="E136" s="128">
        <f>SUM(E137)</f>
        <v>1327.23</v>
      </c>
    </row>
    <row r="137" spans="1:5" ht="12.75">
      <c r="A137" s="48"/>
      <c r="B137" s="48"/>
      <c r="C137" s="48"/>
      <c r="D137" s="48" t="s">
        <v>71</v>
      </c>
      <c r="E137" s="126">
        <v>1327.23</v>
      </c>
    </row>
    <row r="138" spans="1:5" ht="15">
      <c r="A138" s="48"/>
      <c r="B138" s="48"/>
      <c r="C138" s="48"/>
      <c r="D138" s="109" t="s">
        <v>112</v>
      </c>
      <c r="E138" s="124">
        <f>SUM(E139)</f>
        <v>530.89</v>
      </c>
    </row>
    <row r="139" spans="1:5" ht="12.75">
      <c r="A139" s="48"/>
      <c r="B139" s="40">
        <v>4</v>
      </c>
      <c r="C139" s="48"/>
      <c r="D139" s="40" t="s">
        <v>42</v>
      </c>
      <c r="E139" s="125">
        <f>SUM(E140+E143)</f>
        <v>530.89</v>
      </c>
    </row>
    <row r="140" spans="1:5" ht="12.75">
      <c r="A140" s="48"/>
      <c r="B140" s="40">
        <v>42</v>
      </c>
      <c r="C140" s="48"/>
      <c r="D140" s="40" t="s">
        <v>9</v>
      </c>
      <c r="E140" s="125">
        <f>SUM(E141)</f>
        <v>530.89</v>
      </c>
    </row>
    <row r="141" spans="1:5" ht="12.75">
      <c r="A141" s="48"/>
      <c r="B141" s="48"/>
      <c r="C141" s="52">
        <v>425</v>
      </c>
      <c r="D141" s="52" t="s">
        <v>12</v>
      </c>
      <c r="E141" s="133">
        <f>SUM(E142)</f>
        <v>530.89</v>
      </c>
    </row>
    <row r="142" spans="1:5" ht="12.75">
      <c r="A142" s="48"/>
      <c r="B142" s="48"/>
      <c r="C142" s="48"/>
      <c r="D142" s="48" t="s">
        <v>72</v>
      </c>
      <c r="E142" s="126">
        <v>530.89</v>
      </c>
    </row>
    <row r="143" spans="1:5" ht="12.75">
      <c r="A143" s="48"/>
      <c r="B143" s="40">
        <v>45</v>
      </c>
      <c r="C143" s="48"/>
      <c r="D143" s="40" t="s">
        <v>19</v>
      </c>
      <c r="E143" s="125">
        <f>SUM(E144)</f>
        <v>0</v>
      </c>
    </row>
    <row r="144" spans="1:5" ht="12.75">
      <c r="A144" s="48"/>
      <c r="B144" s="48"/>
      <c r="C144" s="52">
        <v>451</v>
      </c>
      <c r="D144" s="52" t="s">
        <v>20</v>
      </c>
      <c r="E144" s="133">
        <f>SUM(E145)</f>
        <v>0</v>
      </c>
    </row>
    <row r="145" spans="1:5" ht="12.75">
      <c r="A145" s="48"/>
      <c r="B145" s="48"/>
      <c r="C145" s="48"/>
      <c r="D145" s="48" t="s">
        <v>62</v>
      </c>
      <c r="E145" s="129">
        <v>0</v>
      </c>
    </row>
    <row r="146" spans="1:5" ht="15">
      <c r="A146" s="48"/>
      <c r="B146" s="48"/>
      <c r="C146" s="48"/>
      <c r="D146" s="109" t="s">
        <v>113</v>
      </c>
      <c r="E146" s="124">
        <f>SUM(E147)</f>
        <v>530.89</v>
      </c>
    </row>
    <row r="147" spans="1:5" ht="12.75">
      <c r="A147" s="48"/>
      <c r="B147" s="48">
        <v>4</v>
      </c>
      <c r="C147" s="48"/>
      <c r="D147" s="40" t="s">
        <v>42</v>
      </c>
      <c r="E147" s="125">
        <f>SUM(E148+E151)</f>
        <v>530.89</v>
      </c>
    </row>
    <row r="148" spans="1:5" ht="12.75">
      <c r="A148" s="48"/>
      <c r="B148" s="48">
        <v>42</v>
      </c>
      <c r="C148" s="48"/>
      <c r="D148" s="40" t="s">
        <v>9</v>
      </c>
      <c r="E148" s="125">
        <f>SUM(E149)</f>
        <v>530.89</v>
      </c>
    </row>
    <row r="149" spans="1:5" ht="12.75">
      <c r="A149" s="48"/>
      <c r="B149" s="48"/>
      <c r="C149" s="52">
        <v>429</v>
      </c>
      <c r="D149" s="52" t="s">
        <v>14</v>
      </c>
      <c r="E149" s="133">
        <f>SUM(E150)</f>
        <v>530.89</v>
      </c>
    </row>
    <row r="150" spans="1:5" ht="12.75">
      <c r="A150" s="48"/>
      <c r="B150" s="48"/>
      <c r="C150" s="48"/>
      <c r="D150" s="48" t="s">
        <v>79</v>
      </c>
      <c r="E150" s="126">
        <v>530.89</v>
      </c>
    </row>
    <row r="151" spans="1:5" ht="12.75">
      <c r="A151" s="48"/>
      <c r="B151" s="48">
        <v>45</v>
      </c>
      <c r="C151" s="48"/>
      <c r="D151" s="40" t="s">
        <v>19</v>
      </c>
      <c r="E151" s="125">
        <f>SUM(E152)</f>
        <v>0</v>
      </c>
    </row>
    <row r="152" spans="1:5" ht="12.75">
      <c r="A152" s="48"/>
      <c r="B152" s="48"/>
      <c r="C152" s="52">
        <v>451</v>
      </c>
      <c r="D152" s="52" t="s">
        <v>20</v>
      </c>
      <c r="E152" s="133">
        <f>SUM(E153)</f>
        <v>0</v>
      </c>
    </row>
    <row r="153" spans="1:5" ht="12.75">
      <c r="A153" s="48"/>
      <c r="B153" s="48"/>
      <c r="C153" s="48"/>
      <c r="D153" s="48" t="s">
        <v>73</v>
      </c>
      <c r="E153" s="129">
        <v>0</v>
      </c>
    </row>
    <row r="154" spans="1:5" ht="15">
      <c r="A154" s="48"/>
      <c r="B154" s="48"/>
      <c r="C154" s="48"/>
      <c r="D154" s="109" t="s">
        <v>105</v>
      </c>
      <c r="E154" s="124">
        <f>SUM(E155)</f>
        <v>530.89</v>
      </c>
    </row>
    <row r="155" spans="1:5" ht="12.75">
      <c r="A155" s="48"/>
      <c r="B155" s="48">
        <v>4</v>
      </c>
      <c r="C155" s="48"/>
      <c r="D155" s="40" t="s">
        <v>42</v>
      </c>
      <c r="E155" s="125">
        <f>SUM(E156)</f>
        <v>530.89</v>
      </c>
    </row>
    <row r="156" spans="1:5" ht="12.75">
      <c r="A156" s="48"/>
      <c r="B156" s="48">
        <v>45</v>
      </c>
      <c r="C156" s="48"/>
      <c r="D156" s="40" t="s">
        <v>19</v>
      </c>
      <c r="E156" s="125">
        <f>SUM(E157)</f>
        <v>530.89</v>
      </c>
    </row>
    <row r="157" spans="1:5" ht="12.75">
      <c r="A157" s="48"/>
      <c r="B157" s="48"/>
      <c r="C157" s="52">
        <v>451</v>
      </c>
      <c r="D157" s="52" t="s">
        <v>20</v>
      </c>
      <c r="E157" s="133">
        <f>SUM(E158)</f>
        <v>530.89</v>
      </c>
    </row>
    <row r="158" spans="1:5" ht="12.75">
      <c r="A158" s="48"/>
      <c r="B158" s="48"/>
      <c r="C158" s="48"/>
      <c r="D158" s="48" t="s">
        <v>62</v>
      </c>
      <c r="E158" s="129">
        <v>530.89</v>
      </c>
    </row>
    <row r="159" spans="1:5" ht="15">
      <c r="A159" s="48"/>
      <c r="B159" s="48"/>
      <c r="C159" s="48"/>
      <c r="D159" s="109" t="s">
        <v>114</v>
      </c>
      <c r="E159" s="124">
        <f>SUM(E160)</f>
        <v>0</v>
      </c>
    </row>
    <row r="160" spans="1:5" ht="12.75">
      <c r="A160" s="48"/>
      <c r="B160" s="48">
        <v>4</v>
      </c>
      <c r="C160" s="48"/>
      <c r="D160" s="40" t="s">
        <v>42</v>
      </c>
      <c r="E160" s="125">
        <f>SUM(E161)</f>
        <v>0</v>
      </c>
    </row>
    <row r="161" spans="1:5" ht="12.75">
      <c r="A161" s="48"/>
      <c r="B161" s="48">
        <v>42</v>
      </c>
      <c r="C161" s="48"/>
      <c r="D161" s="40" t="s">
        <v>9</v>
      </c>
      <c r="E161" s="125">
        <f>SUM(E162+E164)</f>
        <v>0</v>
      </c>
    </row>
    <row r="162" spans="1:5" ht="12.75">
      <c r="A162" s="48"/>
      <c r="B162" s="48"/>
      <c r="C162" s="52">
        <v>424</v>
      </c>
      <c r="D162" s="52" t="s">
        <v>24</v>
      </c>
      <c r="E162" s="133">
        <f>SUM(E163)</f>
        <v>0</v>
      </c>
    </row>
    <row r="163" spans="1:5" ht="12.75">
      <c r="A163" s="48"/>
      <c r="B163" s="48"/>
      <c r="C163" s="48"/>
      <c r="D163" s="48" t="s">
        <v>77</v>
      </c>
      <c r="E163" s="134">
        <v>0</v>
      </c>
    </row>
    <row r="164" spans="1:5" ht="12.75">
      <c r="A164" s="48"/>
      <c r="B164" s="48"/>
      <c r="C164" s="52">
        <v>429</v>
      </c>
      <c r="D164" s="48" t="s">
        <v>79</v>
      </c>
      <c r="E164" s="133">
        <v>0</v>
      </c>
    </row>
    <row r="165" spans="1:5" ht="15">
      <c r="A165" s="48"/>
      <c r="B165" s="48"/>
      <c r="C165" s="48"/>
      <c r="D165" s="110" t="s">
        <v>115</v>
      </c>
      <c r="E165" s="128">
        <f>SUM(E166)</f>
        <v>0</v>
      </c>
    </row>
    <row r="166" spans="1:5" ht="12.75">
      <c r="A166" s="48"/>
      <c r="B166" s="48">
        <v>4</v>
      </c>
      <c r="C166" s="48"/>
      <c r="D166" s="40" t="s">
        <v>42</v>
      </c>
      <c r="E166" s="125">
        <f>SUM(E167)</f>
        <v>0</v>
      </c>
    </row>
    <row r="167" spans="1:5" ht="12.75">
      <c r="A167" s="48"/>
      <c r="B167" s="48">
        <v>42</v>
      </c>
      <c r="C167" s="48"/>
      <c r="D167" s="40" t="s">
        <v>9</v>
      </c>
      <c r="E167" s="125">
        <f>SUM(E168)</f>
        <v>0</v>
      </c>
    </row>
    <row r="168" spans="1:5" ht="12.75">
      <c r="A168" s="48"/>
      <c r="B168" s="48"/>
      <c r="C168" s="52">
        <v>429</v>
      </c>
      <c r="D168" s="52" t="s">
        <v>14</v>
      </c>
      <c r="E168" s="133">
        <f>SUM(E169:E170)</f>
        <v>0</v>
      </c>
    </row>
    <row r="169" spans="1:5" ht="12.75">
      <c r="A169" s="48"/>
      <c r="B169" s="48"/>
      <c r="C169" s="48"/>
      <c r="D169" s="48" t="s">
        <v>78</v>
      </c>
      <c r="E169" s="126">
        <v>0</v>
      </c>
    </row>
    <row r="170" spans="1:5" ht="12.75">
      <c r="A170" s="48"/>
      <c r="B170" s="48"/>
      <c r="C170" s="48"/>
      <c r="D170" s="48" t="s">
        <v>79</v>
      </c>
      <c r="E170" s="129">
        <v>0</v>
      </c>
    </row>
    <row r="171" spans="1:5" ht="15">
      <c r="A171" s="48"/>
      <c r="B171" s="48"/>
      <c r="C171" s="48"/>
      <c r="D171" s="109" t="s">
        <v>106</v>
      </c>
      <c r="E171" s="124">
        <f>SUM(E172)</f>
        <v>398.17</v>
      </c>
    </row>
    <row r="172" spans="1:5" ht="12.75">
      <c r="A172" s="48"/>
      <c r="B172" s="48">
        <v>4</v>
      </c>
      <c r="C172" s="48"/>
      <c r="D172" s="40" t="s">
        <v>42</v>
      </c>
      <c r="E172" s="125">
        <f>SUM(E173)</f>
        <v>398.17</v>
      </c>
    </row>
    <row r="173" spans="1:5" ht="12.75">
      <c r="A173" s="48"/>
      <c r="B173" s="48">
        <v>42</v>
      </c>
      <c r="C173" s="48"/>
      <c r="D173" s="40" t="s">
        <v>9</v>
      </c>
      <c r="E173" s="125">
        <f>SUM(E174+E176)</f>
        <v>398.17</v>
      </c>
    </row>
    <row r="174" spans="1:5" ht="12.75">
      <c r="A174" s="48"/>
      <c r="B174" s="48"/>
      <c r="C174" s="52">
        <v>425</v>
      </c>
      <c r="D174" s="52" t="s">
        <v>12</v>
      </c>
      <c r="E174" s="133">
        <f>SUM(E175)</f>
        <v>0</v>
      </c>
    </row>
    <row r="175" spans="1:5" ht="12.75">
      <c r="A175" s="48"/>
      <c r="B175" s="48"/>
      <c r="C175" s="48"/>
      <c r="D175" s="48" t="s">
        <v>51</v>
      </c>
      <c r="E175" s="126">
        <v>0</v>
      </c>
    </row>
    <row r="176" spans="1:5" ht="12.75">
      <c r="A176" s="48"/>
      <c r="B176" s="48"/>
      <c r="C176" s="52">
        <v>429</v>
      </c>
      <c r="D176" s="52" t="s">
        <v>14</v>
      </c>
      <c r="E176" s="133">
        <f>SUM(E177+E178)</f>
        <v>398.17</v>
      </c>
    </row>
    <row r="177" spans="1:5" ht="12.75">
      <c r="A177" s="48"/>
      <c r="B177" s="48"/>
      <c r="C177" s="48"/>
      <c r="D177" s="48" t="s">
        <v>136</v>
      </c>
      <c r="E177" s="129">
        <v>398.17</v>
      </c>
    </row>
    <row r="178" spans="1:5" ht="12.75">
      <c r="A178" s="48"/>
      <c r="B178" s="48"/>
      <c r="C178" s="48"/>
      <c r="D178" s="48" t="s">
        <v>14</v>
      </c>
      <c r="E178" s="126">
        <v>0</v>
      </c>
    </row>
    <row r="179" spans="1:5" ht="15">
      <c r="A179" s="80"/>
      <c r="B179" s="48"/>
      <c r="C179" s="48"/>
      <c r="D179" s="109" t="s">
        <v>141</v>
      </c>
      <c r="E179" s="124">
        <f>SUM(E180)</f>
        <v>0</v>
      </c>
    </row>
    <row r="180" spans="1:5" ht="12.75">
      <c r="A180" s="48"/>
      <c r="B180" s="48">
        <v>4</v>
      </c>
      <c r="C180" s="48"/>
      <c r="D180" s="40" t="s">
        <v>42</v>
      </c>
      <c r="E180" s="125">
        <f>SUM(E181)</f>
        <v>0</v>
      </c>
    </row>
    <row r="181" spans="1:5" ht="12.75">
      <c r="A181" s="48"/>
      <c r="B181" s="48">
        <v>42</v>
      </c>
      <c r="C181" s="48"/>
      <c r="D181" s="40" t="s">
        <v>9</v>
      </c>
      <c r="E181" s="125">
        <f>SUM(E182)</f>
        <v>0</v>
      </c>
    </row>
    <row r="182" spans="1:5" ht="12.75">
      <c r="A182" s="48"/>
      <c r="B182" s="48"/>
      <c r="C182" s="52">
        <v>429</v>
      </c>
      <c r="D182" s="52" t="s">
        <v>14</v>
      </c>
      <c r="E182" s="133">
        <f>SUM(E183:E184)</f>
        <v>0</v>
      </c>
    </row>
    <row r="183" spans="1:5" ht="12.75">
      <c r="A183" s="48"/>
      <c r="B183" s="48"/>
      <c r="C183" s="48"/>
      <c r="D183" s="48" t="s">
        <v>140</v>
      </c>
      <c r="E183" s="129">
        <v>0</v>
      </c>
    </row>
    <row r="184" spans="1:5" ht="12.75">
      <c r="A184" s="48"/>
      <c r="B184" s="48"/>
      <c r="C184" s="48"/>
      <c r="D184" s="48" t="s">
        <v>116</v>
      </c>
      <c r="E184" s="129">
        <v>0</v>
      </c>
    </row>
    <row r="185" spans="1:5" ht="12.75">
      <c r="A185" s="48"/>
      <c r="B185" s="48"/>
      <c r="C185" s="48"/>
      <c r="D185" s="48"/>
      <c r="E185" s="126"/>
    </row>
    <row r="186" spans="1:5" ht="15">
      <c r="A186" s="94" t="s">
        <v>65</v>
      </c>
      <c r="B186" s="95"/>
      <c r="C186" s="95"/>
      <c r="D186" s="97" t="s">
        <v>96</v>
      </c>
      <c r="E186" s="127">
        <f>SUM(E187)</f>
        <v>132.72</v>
      </c>
    </row>
    <row r="187" spans="1:5" ht="15">
      <c r="A187" s="81"/>
      <c r="B187" s="48"/>
      <c r="C187" s="48"/>
      <c r="D187" s="109" t="s">
        <v>90</v>
      </c>
      <c r="E187" s="124">
        <f>SUM(E188)</f>
        <v>132.72</v>
      </c>
    </row>
    <row r="188" spans="1:5" ht="12.75">
      <c r="A188" s="81"/>
      <c r="B188" s="48">
        <v>4</v>
      </c>
      <c r="C188" s="48"/>
      <c r="D188" s="40" t="s">
        <v>42</v>
      </c>
      <c r="E188" s="125">
        <f>SUM(E189)</f>
        <v>132.72</v>
      </c>
    </row>
    <row r="189" spans="1:5" ht="12.75">
      <c r="A189" s="81"/>
      <c r="B189" s="48">
        <v>42</v>
      </c>
      <c r="C189" s="48"/>
      <c r="D189" s="40" t="s">
        <v>9</v>
      </c>
      <c r="E189" s="125">
        <f>SUM(E190+E192+E194)</f>
        <v>132.72</v>
      </c>
    </row>
    <row r="190" spans="1:5" ht="12.75">
      <c r="A190" s="81"/>
      <c r="B190" s="48"/>
      <c r="C190" s="52">
        <v>424</v>
      </c>
      <c r="D190" s="52" t="s">
        <v>24</v>
      </c>
      <c r="E190" s="133">
        <v>0</v>
      </c>
    </row>
    <row r="191" spans="1:5" ht="12.75">
      <c r="A191" s="81"/>
      <c r="B191" s="48"/>
      <c r="C191" s="48"/>
      <c r="D191" s="48" t="s">
        <v>85</v>
      </c>
      <c r="E191" s="129">
        <v>0</v>
      </c>
    </row>
    <row r="192" spans="1:5" ht="12.75">
      <c r="A192" s="81"/>
      <c r="B192" s="48"/>
      <c r="C192" s="52">
        <v>425</v>
      </c>
      <c r="D192" s="52" t="s">
        <v>83</v>
      </c>
      <c r="E192" s="133">
        <f>SUM(E193)</f>
        <v>0</v>
      </c>
    </row>
    <row r="193" spans="1:5" ht="12.75">
      <c r="A193" s="81"/>
      <c r="B193" s="48"/>
      <c r="C193" s="48"/>
      <c r="D193" s="48" t="s">
        <v>84</v>
      </c>
      <c r="E193" s="135">
        <v>0</v>
      </c>
    </row>
    <row r="194" spans="1:5" ht="12.75">
      <c r="A194" s="81"/>
      <c r="B194" s="48"/>
      <c r="C194" s="52">
        <v>426</v>
      </c>
      <c r="D194" s="52" t="s">
        <v>13</v>
      </c>
      <c r="E194" s="133">
        <f>SUM(E195+E196)</f>
        <v>132.72</v>
      </c>
    </row>
    <row r="195" spans="1:5" ht="12.75">
      <c r="A195" s="81"/>
      <c r="B195" s="48"/>
      <c r="C195" s="48"/>
      <c r="D195" s="64" t="s">
        <v>86</v>
      </c>
      <c r="E195" s="130">
        <v>0</v>
      </c>
    </row>
    <row r="196" spans="1:5" ht="12.75">
      <c r="A196" s="81"/>
      <c r="B196" s="48"/>
      <c r="C196" s="48"/>
      <c r="D196" s="64" t="s">
        <v>107</v>
      </c>
      <c r="E196" s="130">
        <v>132.72</v>
      </c>
    </row>
    <row r="197" spans="1:5" ht="12.75">
      <c r="A197" s="81"/>
      <c r="B197" s="48"/>
      <c r="C197" s="48"/>
      <c r="D197" s="48"/>
      <c r="E197" s="126"/>
    </row>
    <row r="198" spans="1:5" ht="15">
      <c r="A198" s="94" t="s">
        <v>66</v>
      </c>
      <c r="B198" s="95"/>
      <c r="C198" s="95"/>
      <c r="D198" s="97" t="s">
        <v>129</v>
      </c>
      <c r="E198" s="127">
        <f>SUM(E199)</f>
        <v>663.61</v>
      </c>
    </row>
    <row r="199" spans="1:5" ht="12.75">
      <c r="A199" s="81"/>
      <c r="B199" s="48">
        <v>4</v>
      </c>
      <c r="C199" s="48"/>
      <c r="D199" s="40" t="s">
        <v>42</v>
      </c>
      <c r="E199" s="125">
        <f>SUM(E203+E200)</f>
        <v>663.61</v>
      </c>
    </row>
    <row r="200" spans="1:5" ht="12.75">
      <c r="A200" s="81"/>
      <c r="B200" s="48">
        <v>42</v>
      </c>
      <c r="C200" s="48"/>
      <c r="D200" s="40" t="s">
        <v>9</v>
      </c>
      <c r="E200" s="125">
        <f>SUM(E201)</f>
        <v>0</v>
      </c>
    </row>
    <row r="201" spans="1:5" ht="12.75">
      <c r="A201" s="81"/>
      <c r="B201" s="48"/>
      <c r="C201" s="52">
        <v>426</v>
      </c>
      <c r="D201" s="52" t="s">
        <v>89</v>
      </c>
      <c r="E201" s="133">
        <f>SUM(E202)</f>
        <v>0</v>
      </c>
    </row>
    <row r="202" spans="1:5" s="37" customFormat="1" ht="12.75">
      <c r="A202" s="81"/>
      <c r="B202" s="48"/>
      <c r="C202" s="48"/>
      <c r="D202" s="48" t="s">
        <v>87</v>
      </c>
      <c r="E202" s="129">
        <v>0</v>
      </c>
    </row>
    <row r="203" spans="1:5" ht="12.75">
      <c r="A203" s="81"/>
      <c r="B203" s="48">
        <v>45</v>
      </c>
      <c r="C203" s="48"/>
      <c r="D203" s="40" t="s">
        <v>19</v>
      </c>
      <c r="E203" s="125">
        <f>SUM(E204)</f>
        <v>663.61</v>
      </c>
    </row>
    <row r="204" spans="1:5" ht="12.75">
      <c r="A204" s="81"/>
      <c r="B204" s="48"/>
      <c r="C204" s="52">
        <v>451</v>
      </c>
      <c r="D204" s="52" t="s">
        <v>20</v>
      </c>
      <c r="E204" s="133">
        <f>SUM(E205)</f>
        <v>663.61</v>
      </c>
    </row>
    <row r="205" spans="1:5" ht="12.75">
      <c r="A205" s="81"/>
      <c r="B205" s="48"/>
      <c r="C205" s="48"/>
      <c r="D205" s="48" t="s">
        <v>88</v>
      </c>
      <c r="E205" s="126">
        <v>663.61</v>
      </c>
    </row>
    <row r="206" spans="1:5" ht="12.75">
      <c r="A206" s="81"/>
      <c r="B206" s="48"/>
      <c r="C206" s="48"/>
      <c r="D206" s="48"/>
      <c r="E206" s="126"/>
    </row>
    <row r="207" spans="1:5" ht="15">
      <c r="A207" s="94" t="s">
        <v>68</v>
      </c>
      <c r="B207" s="95"/>
      <c r="C207" s="95"/>
      <c r="D207" s="97" t="s">
        <v>95</v>
      </c>
      <c r="E207" s="127">
        <f>SUM(E208)</f>
        <v>0.13</v>
      </c>
    </row>
    <row r="208" spans="1:5" ht="12.75">
      <c r="A208" s="76"/>
      <c r="B208" s="48">
        <v>4</v>
      </c>
      <c r="C208" s="48"/>
      <c r="D208" s="40" t="s">
        <v>42</v>
      </c>
      <c r="E208" s="125">
        <f>SUM(E209)</f>
        <v>0.13</v>
      </c>
    </row>
    <row r="209" spans="1:5" ht="12.75">
      <c r="A209" s="76"/>
      <c r="B209" s="48">
        <v>44</v>
      </c>
      <c r="C209" s="48"/>
      <c r="D209" s="40" t="s">
        <v>17</v>
      </c>
      <c r="E209" s="125">
        <f>SUM(E210)</f>
        <v>0.13</v>
      </c>
    </row>
    <row r="210" spans="1:5" ht="12.75">
      <c r="A210" s="76"/>
      <c r="B210" s="48"/>
      <c r="C210" s="52">
        <v>443</v>
      </c>
      <c r="D210" s="52" t="s">
        <v>18</v>
      </c>
      <c r="E210" s="133">
        <f>SUM(E211)</f>
        <v>0.13</v>
      </c>
    </row>
    <row r="211" spans="1:5" ht="12.75">
      <c r="A211" s="76"/>
      <c r="B211" s="48"/>
      <c r="C211" s="48"/>
      <c r="D211" s="48" t="s">
        <v>58</v>
      </c>
      <c r="E211" s="126">
        <v>0.13</v>
      </c>
    </row>
    <row r="212" spans="1:5" ht="12.75">
      <c r="A212" s="76"/>
      <c r="B212" s="48"/>
      <c r="C212" s="48"/>
      <c r="D212" s="48"/>
      <c r="E212" s="126"/>
    </row>
    <row r="213" spans="1:5" ht="15">
      <c r="A213" s="94" t="s">
        <v>108</v>
      </c>
      <c r="B213" s="95"/>
      <c r="C213" s="95"/>
      <c r="D213" s="99" t="s">
        <v>130</v>
      </c>
      <c r="E213" s="127">
        <f>SUM(E214)</f>
        <v>7963.37</v>
      </c>
    </row>
    <row r="214" spans="1:5" ht="12.75">
      <c r="A214" s="76"/>
      <c r="B214" s="48">
        <v>4</v>
      </c>
      <c r="C214" s="48"/>
      <c r="D214" s="40" t="s">
        <v>42</v>
      </c>
      <c r="E214" s="126">
        <f>SUM(E215)</f>
        <v>7963.37</v>
      </c>
    </row>
    <row r="215" spans="1:5" ht="12.75">
      <c r="A215" s="76"/>
      <c r="B215" s="48">
        <v>45</v>
      </c>
      <c r="C215" s="48"/>
      <c r="D215" s="40" t="s">
        <v>19</v>
      </c>
      <c r="E215" s="126">
        <f>SUM(E216)</f>
        <v>7963.37</v>
      </c>
    </row>
    <row r="216" spans="1:5" ht="12.75">
      <c r="A216" s="76"/>
      <c r="B216" s="48"/>
      <c r="C216" s="48">
        <v>451</v>
      </c>
      <c r="D216" s="52" t="s">
        <v>131</v>
      </c>
      <c r="E216" s="126">
        <v>7963.37</v>
      </c>
    </row>
    <row r="217" spans="1:5" ht="12.75">
      <c r="A217" s="76"/>
      <c r="B217" s="48"/>
      <c r="C217" s="48"/>
      <c r="D217" s="48"/>
      <c r="E217" s="126"/>
    </row>
    <row r="218" spans="1:5" ht="15">
      <c r="A218" s="94" t="s">
        <v>94</v>
      </c>
      <c r="B218" s="95"/>
      <c r="C218" s="95"/>
      <c r="D218" s="98" t="s">
        <v>97</v>
      </c>
      <c r="E218" s="127">
        <f>SUM(E219)</f>
        <v>0</v>
      </c>
    </row>
    <row r="219" spans="1:5" ht="12.75">
      <c r="A219" s="76"/>
      <c r="B219" s="48">
        <v>4</v>
      </c>
      <c r="C219" s="48"/>
      <c r="D219" s="40" t="s">
        <v>42</v>
      </c>
      <c r="E219" s="125">
        <f>SUM(E220)</f>
        <v>0</v>
      </c>
    </row>
    <row r="220" spans="1:5" ht="12.75">
      <c r="A220" s="76"/>
      <c r="B220" s="48">
        <v>45</v>
      </c>
      <c r="C220" s="48"/>
      <c r="D220" s="40" t="s">
        <v>19</v>
      </c>
      <c r="E220" s="125">
        <f>SUM(E221)</f>
        <v>0</v>
      </c>
    </row>
    <row r="221" spans="1:5" ht="12.75">
      <c r="A221" s="76"/>
      <c r="B221" s="48"/>
      <c r="C221" s="52">
        <v>451</v>
      </c>
      <c r="D221" s="52" t="s">
        <v>131</v>
      </c>
      <c r="E221" s="133">
        <v>0</v>
      </c>
    </row>
    <row r="222" spans="1:5" ht="12.75">
      <c r="A222" s="48"/>
      <c r="B222" s="48"/>
      <c r="C222" s="48"/>
      <c r="D222" s="48"/>
      <c r="E222" s="126"/>
    </row>
    <row r="223" spans="1:5" ht="15">
      <c r="A223" s="48"/>
      <c r="B223" s="48"/>
      <c r="C223" s="48"/>
      <c r="D223" s="47" t="s">
        <v>92</v>
      </c>
      <c r="E223" s="124">
        <f>SUM(E85+E186+E198+E207+E213+E218)</f>
        <v>24686.549999999996</v>
      </c>
    </row>
    <row r="225" ht="17.25">
      <c r="D225" s="5" t="s">
        <v>100</v>
      </c>
    </row>
    <row r="226" spans="2:4" ht="15">
      <c r="B226" s="4" t="s">
        <v>153</v>
      </c>
      <c r="D226" s="38"/>
    </row>
    <row r="228" ht="15">
      <c r="B228" s="4"/>
    </row>
    <row r="229" ht="15">
      <c r="B229" s="4"/>
    </row>
    <row r="230" spans="1:5" ht="15.75" customHeight="1">
      <c r="A230" s="112" t="s">
        <v>150</v>
      </c>
      <c r="B230" s="113"/>
      <c r="C230" s="113"/>
      <c r="D230" s="113"/>
      <c r="E230" s="113"/>
    </row>
    <row r="231" spans="4:5" s="37" customFormat="1" ht="15">
      <c r="D231" s="114" t="s">
        <v>142</v>
      </c>
      <c r="E231" s="114"/>
    </row>
    <row r="232" spans="4:5" s="37" customFormat="1" ht="15">
      <c r="D232" s="67" t="s">
        <v>143</v>
      </c>
      <c r="E232" s="68"/>
    </row>
  </sheetData>
  <sheetProtection/>
  <mergeCells count="4">
    <mergeCell ref="A6:E6"/>
    <mergeCell ref="A230:E230"/>
    <mergeCell ref="D231:E231"/>
    <mergeCell ref="A62:E62"/>
  </mergeCells>
  <printOptions/>
  <pageMargins left="0.7480314960629921" right="0.35433070866141736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60" max="255" man="1"/>
    <brk id="118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GDCK Klanjec</cp:lastModifiedBy>
  <cp:lastPrinted>2022-12-22T09:44:03Z</cp:lastPrinted>
  <dcterms:created xsi:type="dcterms:W3CDTF">2002-09-26T09:59:07Z</dcterms:created>
  <dcterms:modified xsi:type="dcterms:W3CDTF">2022-12-24T18:26:15Z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