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224" windowHeight="4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<sst xmlns="http://schemas.openxmlformats.org/spreadsheetml/2006/main" count="251" uniqueCount="156">
  <si>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</si>
  <si>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</si>
  <si>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</si>
  <si>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</si>
  <si>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</si>
  <si>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</si>
  <si>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</si>
  <si>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</si>
  <si>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</si>
  <si>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</si>
  <si>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</si>
  <si>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</si>
  <si>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</si>
  <si>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</si>
  <si>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</si>
  <si>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</si>
  <si>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</si>
  <si>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</si>
  <si>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</si>
  <si>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</si>
  <si>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</si>
  <si>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</si>
  <si>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</si>
  <si>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</si>
  <si>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</si>
  <si>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</si>
  <si>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</si>
  <si>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</si>
  <si>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</si>
  <si>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</si>
  <si>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</si>
  <si>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</si>
  <si>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</si>
  <si>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</si>
  <si>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</si>
  <si>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</si>
  <si>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</si>
  <si>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osiguravajućih društva-premija osiguranja (obveza temeljem Zakona o vatrogastvu)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</si>
  <si>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</si>
  <si>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</si>
  <si>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</si>
  <si>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</si>
  <si>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</si>
  <si>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</si>
  <si>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</si>
  <si>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</si>
  <si>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</si>
  <si>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</si>
  <si>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</si>
  <si>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</si>
  <si>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</si>
  <si>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</si>
  <si>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Grafičke i tiskarske usluge</t>
  </si>
  <si>
    <t>Ostale usluge</t>
  </si>
  <si>
    <t>Uredski materijal</t>
  </si>
  <si>
    <t>Rezervni dijelovi za opremu</t>
  </si>
  <si>
    <t xml:space="preserve">Literatura </t>
  </si>
  <si>
    <t xml:space="preserve">Sitni inventar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</si>
  <si>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</si>
  <si>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</si>
  <si>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</si>
  <si>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</si>
  <si>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</si>
  <si>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</si>
  <si>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</si>
  <si>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Uređenje/izgradnja vatrogasnih spremišta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</si>
  <si>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</si>
  <si>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</si>
  <si>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</si>
  <si>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</si>
  <si>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</si>
  <si>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</si>
  <si>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</si>
  <si>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</si>
  <si>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</si>
  <si>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</si>
  <si>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</si>
  <si>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</si>
  <si>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</si>
  <si>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</si>
  <si>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</si>
  <si>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</si>
  <si>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</si>
  <si>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</si>
  <si>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</si>
  <si>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</si>
  <si>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</si>
  <si>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</si>
  <si>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</si>
  <si>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</si>
  <si>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</si>
  <si>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</si>
  <si>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</si>
  <si>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</si>
  <si>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</si>
  <si>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</si>
  <si>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</si>
  <si>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</si>
  <si>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</si>
  <si>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</si>
  <si>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</si>
  <si>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>Vatrogasna odlikovanja i priznanja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</si>
  <si>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</si>
  <si>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</si>
  <si>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</si>
  <si>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</si>
  <si>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</si>
  <si>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</si>
  <si>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</si>
  <si>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</si>
  <si>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</si>
  <si>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</si>
  <si>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</si>
  <si>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</si>
  <si>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</si>
  <si>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</si>
  <si>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</si>
  <si>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</si>
  <si>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</si>
  <si>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Pomoć DVD-ima / redovito financiranje</t>
  </si>
  <si>
    <t>Nabava priznanja i pehara</t>
  </si>
  <si>
    <t>PLANA PRIHODA I RASHODA: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</si>
  <si>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</si>
  <si>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</si>
  <si>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</si>
  <si>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</si>
  <si>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</si>
  <si>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</si>
  <si>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</si>
  <si>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</si>
  <si>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</si>
  <si>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</si>
  <si>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</si>
  <si>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</si>
  <si>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</si>
  <si>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</si>
  <si>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</si>
  <si>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</si>
  <si>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</si>
  <si>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</si>
  <si>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</si>
  <si>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</si>
  <si>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</si>
  <si>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</si>
  <si>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</si>
  <si>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</si>
  <si>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Financijski plan Vatrogasne zajednice Općine Kraljevec na Sutli  za 2020. godinu sastoji se od: </t>
  </si>
  <si>
    <t xml:space="preserve">                        FINANCIJSKI PLAN ZA 2020. GODINU</t>
  </si>
  <si>
    <t>2020.</t>
  </si>
  <si>
    <t>Prihodi i rashodi po izvorima, programima i aktivnostima za 2020.godinu raspoređuju se:</t>
  </si>
  <si>
    <t>Ovaj plan stupa na snagu danom donošenja a primjenjuje se od 01.siječnja  2020.godine.</t>
  </si>
  <si>
    <t>U Kraljevcu na Sutli,    .12.2019.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</si>
  <si>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</si>
  <si>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</si>
  <si>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</si>
  <si>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Prijenos sredstava iz 2019.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</si>
</sst>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K72" sqref="K72"/>
    </sheetView>
  </sheetViews>
  <sheetFormatPr defaultColWidth="9.140625" defaultRowHeight="12.75"/>
  <cols>
    <col min="1" max="1" width="8.421875" style="38" customWidth="1"/>
    <col min="2" max="2" width="8.00390625" style="38" customWidth="1"/>
    <col min="3" max="3" width="6.8515625" style="38" customWidth="1"/>
    <col min="4" max="4" width="60.421875" style="0" customWidth="1"/>
    <col min="5" max="5" width="12.7109375" style="0" bestFit="1" customWidth="1"/>
    <col min="6" max="6" width="12.140625" style="0" customWidth="1"/>
    <col min="7" max="7" width="15.28125" style="0" customWidth="1"/>
    <col min="8" max="8" width="7.00390625" style="0" customWidth="1"/>
    <col min="9" max="9" width="13.421875" style="0" customWidth="1"/>
    <col min="10" max="10" width="11.28125" style="0" customWidth="1"/>
    <col min="11" max="11" width="12.140625" style="0" customWidth="1"/>
    <col min="12" max="12" width="11.140625" style="0" customWidth="1"/>
  </cols>
  <sheetData>
    <row r="1" ht="12.75">
      <c r="A1" s="38" t="s">
        <v>130</v>
      </c>
    </row>
    <row r="2" ht="12.75">
      <c r="A2" s="38" t="s">
        <v>131</v>
      </c>
    </row>
    <row r="5" spans="1:5" ht="17.25">
      <c r="A5" s="104" t="s">
        <v>147</v>
      </c>
      <c r="B5" s="104"/>
      <c r="C5" s="104"/>
      <c r="D5" s="104"/>
      <c r="E5" s="104"/>
    </row>
    <row r="7" ht="17.25">
      <c r="D7" s="65" t="s">
        <v>29</v>
      </c>
    </row>
    <row r="9" spans="1:2" ht="15">
      <c r="A9" s="4" t="s">
        <v>146</v>
      </c>
      <c r="B9" s="4"/>
    </row>
    <row r="11" spans="2:3" ht="15">
      <c r="B11" s="1" t="s">
        <v>122</v>
      </c>
      <c r="C11" s="6" t="s">
        <v>121</v>
      </c>
    </row>
    <row r="12" spans="1:3" ht="15">
      <c r="A12" s="78" t="s">
        <v>36</v>
      </c>
      <c r="C12" s="4"/>
    </row>
    <row r="13" spans="1:5" ht="12.75">
      <c r="A13" s="81" t="s">
        <v>32</v>
      </c>
      <c r="B13" s="81" t="s">
        <v>6</v>
      </c>
      <c r="C13" s="81"/>
      <c r="D13" s="21" t="s">
        <v>2</v>
      </c>
      <c r="E13" s="21" t="s">
        <v>31</v>
      </c>
    </row>
    <row r="14" spans="1:5" ht="12.75">
      <c r="A14" s="82" t="s">
        <v>1</v>
      </c>
      <c r="B14" s="82" t="s">
        <v>7</v>
      </c>
      <c r="C14" s="82"/>
      <c r="D14" s="23"/>
      <c r="E14" s="22" t="s">
        <v>148</v>
      </c>
    </row>
    <row r="15" spans="1:5" ht="12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13.5">
      <c r="A16" s="15">
        <v>3</v>
      </c>
      <c r="B16" s="96"/>
      <c r="C16" s="9"/>
      <c r="D16" s="7" t="s">
        <v>0</v>
      </c>
      <c r="E16" s="7">
        <f>SUM(E17+E19+E21)</f>
        <v>142010</v>
      </c>
    </row>
    <row r="17" spans="1:5" ht="13.5">
      <c r="A17" s="15">
        <v>33</v>
      </c>
      <c r="B17" s="8"/>
      <c r="C17" s="9"/>
      <c r="D17" s="7" t="s">
        <v>3</v>
      </c>
      <c r="E17" s="7">
        <f>SUM(E18)</f>
        <v>142000</v>
      </c>
    </row>
    <row r="18" spans="1:5" ht="14.25">
      <c r="A18" s="10"/>
      <c r="B18" s="24">
        <v>331</v>
      </c>
      <c r="C18" s="25"/>
      <c r="D18" s="11" t="s">
        <v>154</v>
      </c>
      <c r="E18" s="11">
        <v>142000</v>
      </c>
    </row>
    <row r="19" spans="1:5" ht="13.5">
      <c r="A19" s="15">
        <v>34</v>
      </c>
      <c r="B19" s="8"/>
      <c r="C19" s="9"/>
      <c r="D19" s="7" t="s">
        <v>4</v>
      </c>
      <c r="E19" s="7">
        <f>SUM(E20)</f>
        <v>10</v>
      </c>
    </row>
    <row r="20" spans="1:5" ht="14.25">
      <c r="A20" s="15"/>
      <c r="B20" s="26">
        <v>341</v>
      </c>
      <c r="C20" s="27"/>
      <c r="D20" s="16" t="s">
        <v>125</v>
      </c>
      <c r="E20" s="16">
        <v>10</v>
      </c>
    </row>
    <row r="21" spans="1:5" ht="13.5">
      <c r="A21" s="15">
        <v>36</v>
      </c>
      <c r="B21" s="8"/>
      <c r="C21" s="9"/>
      <c r="D21" s="7" t="s">
        <v>30</v>
      </c>
      <c r="E21" s="7">
        <f>SUM(E22)</f>
        <v>0</v>
      </c>
    </row>
    <row r="22" spans="1:5" ht="14.25">
      <c r="A22" s="15"/>
      <c r="B22" s="26">
        <v>361</v>
      </c>
      <c r="C22" s="9"/>
      <c r="D22" s="16" t="s">
        <v>33</v>
      </c>
      <c r="E22" s="17">
        <v>0</v>
      </c>
    </row>
    <row r="23" spans="1:5" ht="14.25">
      <c r="A23" s="15">
        <v>52</v>
      </c>
      <c r="B23" s="26"/>
      <c r="C23" s="9"/>
      <c r="D23" s="7" t="s">
        <v>132</v>
      </c>
      <c r="E23" s="7">
        <f>SUM(E24)</f>
        <v>5000</v>
      </c>
    </row>
    <row r="24" spans="1:5" ht="14.25">
      <c r="A24" s="15"/>
      <c r="B24" s="26">
        <v>522</v>
      </c>
      <c r="C24" s="9"/>
      <c r="D24" s="16" t="s">
        <v>132</v>
      </c>
      <c r="E24" s="17">
        <v>5000</v>
      </c>
    </row>
    <row r="25" spans="1:5" ht="15">
      <c r="A25" s="15"/>
      <c r="B25" s="26"/>
      <c r="C25" s="9"/>
      <c r="D25" s="54" t="s">
        <v>96</v>
      </c>
      <c r="E25" s="54">
        <f>SUM(E16+E23)</f>
        <v>147010</v>
      </c>
    </row>
    <row r="26" spans="1:5" ht="14.25">
      <c r="A26" s="29"/>
      <c r="B26" s="30"/>
      <c r="C26" s="31"/>
      <c r="D26" s="32"/>
      <c r="E26" s="20"/>
    </row>
    <row r="27" spans="1:5" ht="15">
      <c r="A27" s="83" t="s">
        <v>42</v>
      </c>
      <c r="B27" s="33"/>
      <c r="C27" s="34"/>
      <c r="D27" s="35"/>
      <c r="E27" s="36"/>
    </row>
    <row r="28" spans="1:5" ht="15">
      <c r="A28" s="84">
        <v>4</v>
      </c>
      <c r="B28" s="97"/>
      <c r="C28" s="100"/>
      <c r="D28" s="52" t="s">
        <v>8</v>
      </c>
      <c r="E28" s="52">
        <f>SUM(E29+E37+E39+E41+E44)</f>
        <v>142510</v>
      </c>
    </row>
    <row r="29" spans="1:5" ht="13.5">
      <c r="A29" s="85">
        <v>42</v>
      </c>
      <c r="B29" s="8"/>
      <c r="C29" s="9"/>
      <c r="D29" s="7" t="s">
        <v>9</v>
      </c>
      <c r="E29" s="7">
        <f>SUM(E30+E31+E33+E34+E35+E36)</f>
        <v>27200</v>
      </c>
    </row>
    <row r="30" spans="1:5" ht="14.25">
      <c r="A30" s="85"/>
      <c r="B30" s="26">
        <v>421</v>
      </c>
      <c r="C30" s="27"/>
      <c r="D30" s="16" t="s">
        <v>10</v>
      </c>
      <c r="E30" s="16">
        <v>0</v>
      </c>
    </row>
    <row r="31" spans="1:5" ht="14.25">
      <c r="A31" s="86"/>
      <c r="B31" s="24">
        <v>422</v>
      </c>
      <c r="C31" s="25"/>
      <c r="D31" s="11" t="s">
        <v>11</v>
      </c>
      <c r="E31" s="11">
        <v>0</v>
      </c>
    </row>
    <row r="32" spans="1:5" ht="14.25">
      <c r="A32" s="19"/>
      <c r="B32" s="28"/>
      <c r="C32" s="37"/>
      <c r="D32" s="18" t="s">
        <v>34</v>
      </c>
      <c r="E32" s="18">
        <v>0</v>
      </c>
    </row>
    <row r="33" spans="1:5" ht="14.25">
      <c r="A33" s="19"/>
      <c r="B33" s="28">
        <v>424</v>
      </c>
      <c r="C33" s="37"/>
      <c r="D33" s="18" t="s">
        <v>24</v>
      </c>
      <c r="E33" s="18">
        <f>SUM(E192)</f>
        <v>0</v>
      </c>
    </row>
    <row r="34" spans="1:5" s="38" customFormat="1" ht="14.25">
      <c r="A34" s="19"/>
      <c r="B34" s="28">
        <v>425</v>
      </c>
      <c r="C34" s="37"/>
      <c r="D34" s="18" t="s">
        <v>12</v>
      </c>
      <c r="E34" s="18">
        <f>SUM(E103+E194)</f>
        <v>11200</v>
      </c>
    </row>
    <row r="35" spans="1:5" s="38" customFormat="1" ht="14.25">
      <c r="A35" s="19"/>
      <c r="B35" s="28">
        <v>426</v>
      </c>
      <c r="C35" s="37"/>
      <c r="D35" s="18" t="s">
        <v>13</v>
      </c>
      <c r="E35" s="18">
        <f>SUM(E111+E130+E196+E203)</f>
        <v>3000</v>
      </c>
    </row>
    <row r="36" spans="1:5" ht="14.25">
      <c r="A36" s="19"/>
      <c r="B36" s="28">
        <v>429</v>
      </c>
      <c r="C36" s="37"/>
      <c r="D36" s="18" t="s">
        <v>14</v>
      </c>
      <c r="E36" s="18">
        <f>SUM(E116+E166+E170+E178+E184)</f>
        <v>13000</v>
      </c>
    </row>
    <row r="37" spans="1:5" ht="13.5">
      <c r="A37" s="19">
        <v>43</v>
      </c>
      <c r="B37" s="12"/>
      <c r="C37" s="13"/>
      <c r="D37" s="14" t="s">
        <v>15</v>
      </c>
      <c r="E37" s="14">
        <f>SUM(E38)</f>
        <v>4000</v>
      </c>
    </row>
    <row r="38" spans="1:5" ht="14.25">
      <c r="A38" s="19"/>
      <c r="B38" s="28">
        <v>431</v>
      </c>
      <c r="C38" s="37"/>
      <c r="D38" s="18" t="s">
        <v>16</v>
      </c>
      <c r="E38" s="18">
        <f>SUM(E120)</f>
        <v>4000</v>
      </c>
    </row>
    <row r="39" spans="1:5" ht="13.5">
      <c r="A39" s="19">
        <v>44</v>
      </c>
      <c r="B39" s="12"/>
      <c r="C39" s="13"/>
      <c r="D39" s="14" t="s">
        <v>17</v>
      </c>
      <c r="E39" s="14">
        <f>SUM(E40)</f>
        <v>1260</v>
      </c>
    </row>
    <row r="40" spans="1:5" ht="14.25">
      <c r="A40" s="19"/>
      <c r="B40" s="28">
        <v>443</v>
      </c>
      <c r="C40" s="37"/>
      <c r="D40" s="18" t="s">
        <v>18</v>
      </c>
      <c r="E40" s="18">
        <f>SUM(E122+E212)</f>
        <v>1260</v>
      </c>
    </row>
    <row r="41" spans="1:5" ht="13.5">
      <c r="A41" s="19">
        <v>45</v>
      </c>
      <c r="B41" s="12"/>
      <c r="C41" s="13"/>
      <c r="D41" s="14" t="s">
        <v>19</v>
      </c>
      <c r="E41" s="14">
        <f>SUM(E42+E43)</f>
        <v>109500</v>
      </c>
    </row>
    <row r="42" spans="1:5" ht="14.25">
      <c r="A42" s="19"/>
      <c r="B42" s="28">
        <v>451</v>
      </c>
      <c r="C42" s="37"/>
      <c r="D42" s="18" t="s">
        <v>20</v>
      </c>
      <c r="E42" s="18">
        <f>E133+E146+E154+E159+E206+E218+E223</f>
        <v>109500</v>
      </c>
    </row>
    <row r="43" spans="1:5" ht="14.25">
      <c r="A43" s="85"/>
      <c r="B43" s="26">
        <v>452</v>
      </c>
      <c r="C43" s="9"/>
      <c r="D43" s="16" t="s">
        <v>21</v>
      </c>
      <c r="E43" s="16">
        <f>SUM(E138)</f>
        <v>0</v>
      </c>
    </row>
    <row r="44" spans="1:5" ht="13.5">
      <c r="A44" s="85">
        <v>46</v>
      </c>
      <c r="B44" s="8"/>
      <c r="C44" s="9"/>
      <c r="D44" s="7" t="s">
        <v>22</v>
      </c>
      <c r="E44" s="7">
        <f>SUM(E45)</f>
        <v>550</v>
      </c>
    </row>
    <row r="45" spans="1:5" ht="14.25">
      <c r="A45" s="85"/>
      <c r="B45" s="26">
        <v>462</v>
      </c>
      <c r="C45" s="9"/>
      <c r="D45" s="16" t="s">
        <v>23</v>
      </c>
      <c r="E45" s="16">
        <f>SUM(E126)</f>
        <v>550</v>
      </c>
    </row>
    <row r="46" spans="1:5" ht="15">
      <c r="A46" s="84">
        <v>0</v>
      </c>
      <c r="B46" s="97"/>
      <c r="C46" s="100"/>
      <c r="D46" s="52" t="s">
        <v>28</v>
      </c>
      <c r="E46" s="52">
        <f>SUM(E47)</f>
        <v>4500</v>
      </c>
    </row>
    <row r="47" spans="1:5" ht="15">
      <c r="A47" s="84">
        <v>0</v>
      </c>
      <c r="B47" s="97"/>
      <c r="C47" s="100"/>
      <c r="D47" s="52" t="s">
        <v>25</v>
      </c>
      <c r="E47" s="52">
        <f>SUM(E49+E50)</f>
        <v>4500</v>
      </c>
    </row>
    <row r="48" spans="1:5" ht="13.5">
      <c r="A48" s="87" t="s">
        <v>126</v>
      </c>
      <c r="B48" s="12"/>
      <c r="C48" s="13"/>
      <c r="D48" s="14" t="s">
        <v>26</v>
      </c>
      <c r="E48" s="14">
        <f>SUM(E49+E50)</f>
        <v>4500</v>
      </c>
    </row>
    <row r="49" spans="1:5" ht="14.25">
      <c r="A49" s="19"/>
      <c r="B49" s="64" t="s">
        <v>127</v>
      </c>
      <c r="C49" s="13"/>
      <c r="D49" s="18" t="s">
        <v>27</v>
      </c>
      <c r="E49" s="18">
        <f>E91</f>
        <v>4500</v>
      </c>
    </row>
    <row r="50" spans="1:5" ht="14.25">
      <c r="A50" s="19"/>
      <c r="B50" s="64" t="s">
        <v>128</v>
      </c>
      <c r="C50" s="13"/>
      <c r="D50" s="18" t="s">
        <v>94</v>
      </c>
      <c r="E50" s="18">
        <f>SUM(E94)</f>
        <v>0</v>
      </c>
    </row>
    <row r="51" spans="1:5" ht="15">
      <c r="A51" s="19"/>
      <c r="B51" s="28"/>
      <c r="C51" s="37"/>
      <c r="D51" s="52" t="s">
        <v>95</v>
      </c>
      <c r="E51" s="52">
        <f>SUM(E28+E47)</f>
        <v>147010</v>
      </c>
    </row>
    <row r="52" ht="15">
      <c r="D52" s="1"/>
    </row>
    <row r="53" spans="1:4" ht="15">
      <c r="A53" s="4"/>
      <c r="B53" s="1" t="s">
        <v>123</v>
      </c>
      <c r="C53" s="6" t="s">
        <v>124</v>
      </c>
      <c r="D53" s="1"/>
    </row>
    <row r="54" ht="15">
      <c r="D54" s="1"/>
    </row>
    <row r="55" spans="1:5" ht="13.5">
      <c r="A55" s="15">
        <v>2</v>
      </c>
      <c r="B55" s="9"/>
      <c r="C55" s="9"/>
      <c r="D55" s="67" t="s">
        <v>136</v>
      </c>
      <c r="E55" s="70">
        <f>SUM(E56)</f>
        <v>0</v>
      </c>
    </row>
    <row r="56" spans="1:5" ht="13.5">
      <c r="A56" s="15">
        <v>26</v>
      </c>
      <c r="B56" s="9"/>
      <c r="C56" s="9"/>
      <c r="D56" s="67" t="s">
        <v>137</v>
      </c>
      <c r="E56" s="70">
        <f>SUM(E57:E58)</f>
        <v>0</v>
      </c>
    </row>
    <row r="57" spans="1:5" ht="14.25">
      <c r="A57" s="9"/>
      <c r="B57" s="27">
        <v>261</v>
      </c>
      <c r="C57" s="9"/>
      <c r="D57" s="68" t="s">
        <v>138</v>
      </c>
      <c r="E57" s="69">
        <v>0</v>
      </c>
    </row>
    <row r="58" spans="1:5" ht="14.25">
      <c r="A58" s="9"/>
      <c r="B58" s="9">
        <v>261</v>
      </c>
      <c r="C58" s="9"/>
      <c r="D58" s="68" t="s">
        <v>139</v>
      </c>
      <c r="E58" s="69">
        <v>0</v>
      </c>
    </row>
    <row r="59" spans="1:5" ht="14.25">
      <c r="A59" s="31"/>
      <c r="B59" s="31"/>
      <c r="C59" s="31"/>
      <c r="D59" s="71"/>
      <c r="E59" s="72"/>
    </row>
    <row r="60" spans="1:5" ht="14.25">
      <c r="A60" s="31"/>
      <c r="B60" s="31"/>
      <c r="C60" s="31"/>
      <c r="D60" s="71"/>
      <c r="E60" s="72"/>
    </row>
    <row r="61" spans="4:9" ht="17.25">
      <c r="D61" s="65" t="s">
        <v>129</v>
      </c>
      <c r="I61" s="1"/>
    </row>
    <row r="62" spans="2:9" ht="15">
      <c r="B62" s="4"/>
      <c r="C62" s="4"/>
      <c r="I62" s="1"/>
    </row>
    <row r="63" spans="2:9" ht="15">
      <c r="B63" s="4" t="s">
        <v>149</v>
      </c>
      <c r="C63" s="4"/>
      <c r="I63" s="1"/>
    </row>
    <row r="64" spans="2:9" ht="15">
      <c r="B64" s="4"/>
      <c r="C64" s="4"/>
      <c r="I64" s="1"/>
    </row>
    <row r="65" spans="2:10" ht="15">
      <c r="B65" s="4"/>
      <c r="C65" s="6" t="s">
        <v>36</v>
      </c>
      <c r="I65" s="1"/>
      <c r="J65" s="1"/>
    </row>
    <row r="66" spans="1:10" ht="12.75">
      <c r="A66" s="81" t="s">
        <v>35</v>
      </c>
      <c r="B66" s="98" t="s">
        <v>32</v>
      </c>
      <c r="C66" s="92" t="s">
        <v>6</v>
      </c>
      <c r="D66" s="21" t="s">
        <v>2</v>
      </c>
      <c r="E66" s="60" t="s">
        <v>104</v>
      </c>
      <c r="J66" s="2"/>
    </row>
    <row r="67" spans="1:5" ht="15">
      <c r="A67" s="88"/>
      <c r="B67" s="99" t="s">
        <v>1</v>
      </c>
      <c r="C67" s="88" t="s">
        <v>7</v>
      </c>
      <c r="D67" s="42"/>
      <c r="E67" s="61" t="s">
        <v>148</v>
      </c>
    </row>
    <row r="68" spans="1:5" ht="15">
      <c r="A68" s="88"/>
      <c r="B68" s="100">
        <v>3</v>
      </c>
      <c r="C68" s="88"/>
      <c r="D68" s="43" t="s">
        <v>0</v>
      </c>
      <c r="E68" s="52">
        <f>SUM(E70+E75+E79)</f>
        <v>146010</v>
      </c>
    </row>
    <row r="69" spans="1:5" ht="15">
      <c r="A69" s="49"/>
      <c r="B69" s="101">
        <v>33</v>
      </c>
      <c r="C69" s="49"/>
      <c r="D69" s="44" t="s">
        <v>3</v>
      </c>
      <c r="E69" s="54">
        <f>SUM(E70)</f>
        <v>141000</v>
      </c>
    </row>
    <row r="70" spans="1:5" ht="12.75">
      <c r="A70" s="89" t="s">
        <v>67</v>
      </c>
      <c r="B70" s="49"/>
      <c r="C70" s="49">
        <v>331</v>
      </c>
      <c r="D70" s="46" t="s">
        <v>3</v>
      </c>
      <c r="E70" s="53">
        <f>SUM(E71+E72+E73+E74)</f>
        <v>141000</v>
      </c>
    </row>
    <row r="71" spans="1:5" ht="12.75">
      <c r="A71" s="90" t="s">
        <v>66</v>
      </c>
      <c r="B71" s="49"/>
      <c r="C71" s="49"/>
      <c r="D71" s="45" t="s">
        <v>105</v>
      </c>
      <c r="E71" s="51">
        <v>130000</v>
      </c>
    </row>
    <row r="72" spans="1:5" ht="12.75">
      <c r="A72" s="89" t="s">
        <v>68</v>
      </c>
      <c r="B72" s="49"/>
      <c r="C72" s="49"/>
      <c r="D72" s="45" t="s">
        <v>37</v>
      </c>
      <c r="E72" s="51">
        <v>1000</v>
      </c>
    </row>
    <row r="73" spans="1:5" ht="12.75">
      <c r="A73" s="90" t="s">
        <v>69</v>
      </c>
      <c r="B73" s="49"/>
      <c r="C73" s="49"/>
      <c r="D73" s="50" t="s">
        <v>141</v>
      </c>
      <c r="E73" s="51">
        <v>10000</v>
      </c>
    </row>
    <row r="74" spans="1:5" ht="12.75">
      <c r="A74" s="89" t="s">
        <v>142</v>
      </c>
      <c r="B74" s="49"/>
      <c r="C74" s="49"/>
      <c r="D74" s="50" t="s">
        <v>143</v>
      </c>
      <c r="E74" s="51">
        <v>0</v>
      </c>
    </row>
    <row r="75" spans="1:5" ht="15">
      <c r="A75" s="89"/>
      <c r="B75" s="101">
        <v>34</v>
      </c>
      <c r="C75" s="49"/>
      <c r="D75" s="44" t="s">
        <v>4</v>
      </c>
      <c r="E75" s="54">
        <f>SUM(E76)</f>
        <v>5010</v>
      </c>
    </row>
    <row r="76" spans="1:5" ht="12.75">
      <c r="A76" s="89" t="s">
        <v>70</v>
      </c>
      <c r="B76" s="49"/>
      <c r="C76" s="49">
        <v>341</v>
      </c>
      <c r="D76" s="46" t="s">
        <v>5</v>
      </c>
      <c r="E76" s="53">
        <f>SUM(E77+E78)</f>
        <v>5010</v>
      </c>
    </row>
    <row r="77" spans="1:5" ht="12.75">
      <c r="A77" s="89" t="s">
        <v>71</v>
      </c>
      <c r="B77" s="49"/>
      <c r="C77" s="49"/>
      <c r="D77" s="45" t="s">
        <v>38</v>
      </c>
      <c r="E77" s="51">
        <v>10</v>
      </c>
    </row>
    <row r="78" spans="1:5" ht="12.75">
      <c r="A78" s="89" t="s">
        <v>111</v>
      </c>
      <c r="B78" s="49">
        <v>5</v>
      </c>
      <c r="C78" s="49">
        <v>522</v>
      </c>
      <c r="D78" s="50" t="s">
        <v>155</v>
      </c>
      <c r="E78" s="51">
        <v>5000</v>
      </c>
    </row>
    <row r="79" spans="1:5" ht="15">
      <c r="A79" s="49"/>
      <c r="B79" s="101">
        <v>36</v>
      </c>
      <c r="C79" s="49"/>
      <c r="D79" s="44" t="s">
        <v>39</v>
      </c>
      <c r="E79" s="54">
        <f>SUM(E80)</f>
        <v>0</v>
      </c>
    </row>
    <row r="80" spans="1:5" ht="12.75">
      <c r="A80" s="89" t="s">
        <v>72</v>
      </c>
      <c r="B80" s="49"/>
      <c r="C80" s="49">
        <v>361</v>
      </c>
      <c r="D80" s="46" t="s">
        <v>40</v>
      </c>
      <c r="E80" s="53">
        <f>SUM(E81)</f>
        <v>0</v>
      </c>
    </row>
    <row r="81" spans="1:5" s="2" customFormat="1" ht="12.75">
      <c r="A81" s="89" t="s">
        <v>97</v>
      </c>
      <c r="B81" s="49"/>
      <c r="C81" s="49"/>
      <c r="D81" s="77" t="s">
        <v>41</v>
      </c>
      <c r="E81" s="51">
        <v>0</v>
      </c>
    </row>
    <row r="82" spans="1:5" s="2" customFormat="1" ht="15">
      <c r="A82" s="89"/>
      <c r="B82" s="49"/>
      <c r="C82" s="49"/>
      <c r="D82" s="44" t="s">
        <v>96</v>
      </c>
      <c r="E82" s="54">
        <f>SUM(E69+E75+E79)</f>
        <v>146010</v>
      </c>
    </row>
    <row r="83" spans="1:4" s="2" customFormat="1" ht="12.75">
      <c r="A83" s="91"/>
      <c r="B83" s="91"/>
      <c r="C83" s="91"/>
      <c r="D83" s="47"/>
    </row>
    <row r="84" spans="1:4" s="2" customFormat="1" ht="15">
      <c r="A84" s="91"/>
      <c r="B84" s="91"/>
      <c r="C84" s="103" t="s">
        <v>42</v>
      </c>
      <c r="D84" s="47"/>
    </row>
    <row r="85" spans="1:5" ht="12.75">
      <c r="A85" s="92" t="s">
        <v>35</v>
      </c>
      <c r="B85" s="92" t="s">
        <v>32</v>
      </c>
      <c r="C85" s="98" t="s">
        <v>6</v>
      </c>
      <c r="D85" s="21" t="s">
        <v>2</v>
      </c>
      <c r="E85" s="60" t="s">
        <v>104</v>
      </c>
    </row>
    <row r="86" spans="1:5" ht="12.75">
      <c r="A86" s="88"/>
      <c r="B86" s="88" t="s">
        <v>1</v>
      </c>
      <c r="C86" s="99" t="s">
        <v>7</v>
      </c>
      <c r="D86" s="59"/>
      <c r="E86" s="61" t="s">
        <v>148</v>
      </c>
    </row>
    <row r="87" spans="1:5" ht="15">
      <c r="A87" s="93" t="s">
        <v>66</v>
      </c>
      <c r="B87" s="49"/>
      <c r="C87" s="49"/>
      <c r="D87" s="44" t="s">
        <v>106</v>
      </c>
      <c r="E87" s="54">
        <f>SUM(E88+E127+E135+E140+E148+E156+E161+E167+E173+E181)</f>
        <v>130000</v>
      </c>
    </row>
    <row r="88" spans="1:5" ht="15">
      <c r="A88" s="89"/>
      <c r="B88" s="49"/>
      <c r="C88" s="49"/>
      <c r="D88" s="44" t="s">
        <v>48</v>
      </c>
      <c r="E88" s="54">
        <f>SUM(E89+E96)</f>
        <v>23000</v>
      </c>
    </row>
    <row r="89" spans="1:5" ht="12.75">
      <c r="A89" s="89"/>
      <c r="B89" s="49">
        <v>0</v>
      </c>
      <c r="C89" s="49"/>
      <c r="D89" s="46" t="s">
        <v>78</v>
      </c>
      <c r="E89" s="53">
        <f>SUM(E90)</f>
        <v>4500</v>
      </c>
    </row>
    <row r="90" spans="1:5" ht="12.75">
      <c r="A90" s="89"/>
      <c r="B90" s="102" t="s">
        <v>126</v>
      </c>
      <c r="C90" s="49"/>
      <c r="D90" s="46" t="s">
        <v>26</v>
      </c>
      <c r="E90" s="53">
        <f>SUM(E91+E94)</f>
        <v>4500</v>
      </c>
    </row>
    <row r="91" spans="1:5" ht="12.75">
      <c r="A91" s="89"/>
      <c r="B91" s="49"/>
      <c r="C91" s="66" t="s">
        <v>127</v>
      </c>
      <c r="D91" s="56" t="s">
        <v>79</v>
      </c>
      <c r="E91" s="57">
        <f>SUM(E92+E93)</f>
        <v>4500</v>
      </c>
    </row>
    <row r="92" spans="1:5" ht="12.75">
      <c r="A92" s="89"/>
      <c r="B92" s="49"/>
      <c r="C92" s="49"/>
      <c r="D92" s="50" t="s">
        <v>83</v>
      </c>
      <c r="E92" s="73">
        <v>2000</v>
      </c>
    </row>
    <row r="93" spans="1:5" ht="12.75">
      <c r="A93" s="89"/>
      <c r="B93" s="49"/>
      <c r="C93" s="49"/>
      <c r="D93" s="50" t="s">
        <v>107</v>
      </c>
      <c r="E93" s="51">
        <v>2500</v>
      </c>
    </row>
    <row r="94" spans="1:5" ht="12.75">
      <c r="A94" s="89"/>
      <c r="B94" s="49"/>
      <c r="C94" s="66" t="s">
        <v>127</v>
      </c>
      <c r="D94" s="56" t="s">
        <v>84</v>
      </c>
      <c r="E94" s="57">
        <f>SUM(E95)</f>
        <v>0</v>
      </c>
    </row>
    <row r="95" spans="1:5" ht="12.75">
      <c r="A95" s="89"/>
      <c r="B95" s="49"/>
      <c r="C95" s="49"/>
      <c r="D95" s="50" t="s">
        <v>85</v>
      </c>
      <c r="E95" s="51">
        <v>0</v>
      </c>
    </row>
    <row r="96" spans="1:5" ht="12.75">
      <c r="A96" s="49"/>
      <c r="B96" s="49">
        <v>4</v>
      </c>
      <c r="C96" s="49"/>
      <c r="D96" s="46" t="s">
        <v>43</v>
      </c>
      <c r="E96" s="53">
        <f>SUM(E97+E119+E121+E125)</f>
        <v>18500</v>
      </c>
    </row>
    <row r="97" spans="1:5" ht="12.75">
      <c r="A97" s="49"/>
      <c r="B97" s="49">
        <v>42</v>
      </c>
      <c r="C97" s="49"/>
      <c r="D97" s="46" t="s">
        <v>9</v>
      </c>
      <c r="E97" s="53">
        <f>SUM(E98+E103+E111+E116)</f>
        <v>12700</v>
      </c>
    </row>
    <row r="98" spans="1:5" ht="12.75">
      <c r="A98" s="49"/>
      <c r="B98" s="49"/>
      <c r="C98" s="58">
        <v>422</v>
      </c>
      <c r="D98" s="56" t="s">
        <v>45</v>
      </c>
      <c r="E98" s="57">
        <f>SUM(E99:E102)</f>
        <v>0</v>
      </c>
    </row>
    <row r="99" spans="1:5" ht="12.75">
      <c r="A99" s="49"/>
      <c r="B99" s="49"/>
      <c r="C99" s="49"/>
      <c r="D99" s="40" t="s">
        <v>46</v>
      </c>
      <c r="E99" s="51">
        <v>0</v>
      </c>
    </row>
    <row r="100" spans="1:5" ht="12.75">
      <c r="A100" s="49"/>
      <c r="B100" s="49"/>
      <c r="C100" s="49"/>
      <c r="D100" s="40" t="s">
        <v>47</v>
      </c>
      <c r="E100" s="51">
        <v>0</v>
      </c>
    </row>
    <row r="101" spans="1:5" ht="12.75">
      <c r="A101" s="49"/>
      <c r="B101" s="49"/>
      <c r="C101" s="49"/>
      <c r="D101" s="49" t="s">
        <v>77</v>
      </c>
      <c r="E101" s="51">
        <v>0</v>
      </c>
    </row>
    <row r="102" spans="1:5" ht="12.75">
      <c r="A102" s="49"/>
      <c r="B102" s="49"/>
      <c r="C102" s="49"/>
      <c r="D102" s="49" t="s">
        <v>44</v>
      </c>
      <c r="E102" s="51">
        <v>0</v>
      </c>
    </row>
    <row r="103" spans="1:5" ht="12.75">
      <c r="A103" s="49"/>
      <c r="B103" s="49"/>
      <c r="C103" s="58">
        <v>425</v>
      </c>
      <c r="D103" s="58" t="s">
        <v>12</v>
      </c>
      <c r="E103" s="57">
        <f>SUM(E104:E110)</f>
        <v>11200</v>
      </c>
    </row>
    <row r="104" spans="1:5" ht="12.75">
      <c r="A104" s="49"/>
      <c r="B104" s="49"/>
      <c r="C104" s="49"/>
      <c r="D104" s="49" t="s">
        <v>49</v>
      </c>
      <c r="E104" s="73">
        <v>500</v>
      </c>
    </row>
    <row r="105" spans="1:5" ht="12.75">
      <c r="A105" s="49"/>
      <c r="B105" s="49"/>
      <c r="C105" s="49"/>
      <c r="D105" s="40" t="s">
        <v>50</v>
      </c>
      <c r="E105" s="51">
        <v>0</v>
      </c>
    </row>
    <row r="106" spans="1:5" ht="12.75">
      <c r="A106" s="49"/>
      <c r="B106" s="49"/>
      <c r="C106" s="49"/>
      <c r="D106" s="49" t="s">
        <v>51</v>
      </c>
      <c r="E106" s="73">
        <v>1000</v>
      </c>
    </row>
    <row r="107" spans="1:5" ht="12.75">
      <c r="A107" s="49"/>
      <c r="B107" s="49"/>
      <c r="C107" s="49"/>
      <c r="D107" s="49" t="s">
        <v>114</v>
      </c>
      <c r="E107" s="73">
        <v>1200</v>
      </c>
    </row>
    <row r="108" spans="1:5" ht="12.75">
      <c r="A108" s="49"/>
      <c r="B108" s="49"/>
      <c r="C108" s="49"/>
      <c r="D108" s="49" t="s">
        <v>112</v>
      </c>
      <c r="E108" s="73">
        <v>8000</v>
      </c>
    </row>
    <row r="109" spans="1:5" ht="12.75">
      <c r="A109" s="49"/>
      <c r="B109" s="49"/>
      <c r="C109" s="49"/>
      <c r="D109" s="49" t="s">
        <v>52</v>
      </c>
      <c r="E109" s="73">
        <v>500</v>
      </c>
    </row>
    <row r="110" spans="1:5" ht="12.75">
      <c r="A110" s="49"/>
      <c r="B110" s="49"/>
      <c r="C110" s="49"/>
      <c r="D110" s="40" t="s">
        <v>53</v>
      </c>
      <c r="E110" s="51">
        <v>0</v>
      </c>
    </row>
    <row r="111" spans="1:5" ht="12.75">
      <c r="A111" s="49"/>
      <c r="B111" s="49"/>
      <c r="C111" s="58">
        <v>426</v>
      </c>
      <c r="D111" s="58" t="s">
        <v>13</v>
      </c>
      <c r="E111" s="57">
        <f>SUM(E112:E115)</f>
        <v>1000</v>
      </c>
    </row>
    <row r="112" spans="1:5" ht="12.75">
      <c r="A112" s="49"/>
      <c r="B112" s="49"/>
      <c r="C112" s="49"/>
      <c r="D112" s="74" t="s">
        <v>54</v>
      </c>
      <c r="E112" s="75">
        <v>500</v>
      </c>
    </row>
    <row r="113" spans="1:5" ht="12.75">
      <c r="A113" s="49"/>
      <c r="B113" s="49"/>
      <c r="C113" s="49"/>
      <c r="D113" s="40" t="s">
        <v>55</v>
      </c>
      <c r="E113" s="51">
        <v>0</v>
      </c>
    </row>
    <row r="114" spans="1:5" ht="12.75">
      <c r="A114" s="49"/>
      <c r="B114" s="49"/>
      <c r="C114" s="49"/>
      <c r="D114" s="49" t="s">
        <v>56</v>
      </c>
      <c r="E114" s="73">
        <v>500</v>
      </c>
    </row>
    <row r="115" spans="1:5" ht="12.75">
      <c r="A115" s="49"/>
      <c r="B115" s="49"/>
      <c r="C115" s="49"/>
      <c r="D115" s="40" t="s">
        <v>57</v>
      </c>
      <c r="E115" s="51">
        <v>0</v>
      </c>
    </row>
    <row r="116" spans="1:5" ht="12.75">
      <c r="A116" s="49"/>
      <c r="B116" s="49"/>
      <c r="C116" s="58">
        <v>429</v>
      </c>
      <c r="D116" s="58" t="s">
        <v>14</v>
      </c>
      <c r="E116" s="57">
        <f>SUM(E117:E118)</f>
        <v>500</v>
      </c>
    </row>
    <row r="117" spans="1:5" ht="12.75">
      <c r="A117" s="49"/>
      <c r="B117" s="49"/>
      <c r="C117" s="49"/>
      <c r="D117" s="40" t="s">
        <v>58</v>
      </c>
      <c r="E117" s="51">
        <v>500</v>
      </c>
    </row>
    <row r="118" spans="1:5" ht="12.75">
      <c r="A118" s="49"/>
      <c r="B118" s="49"/>
      <c r="C118" s="49"/>
      <c r="D118" s="40" t="s">
        <v>14</v>
      </c>
      <c r="E118" s="51">
        <v>0</v>
      </c>
    </row>
    <row r="119" spans="1:5" ht="12.75">
      <c r="A119" s="49"/>
      <c r="B119" s="49">
        <v>43</v>
      </c>
      <c r="C119" s="49"/>
      <c r="D119" s="41" t="s">
        <v>15</v>
      </c>
      <c r="E119" s="53">
        <f>SUM(E120)</f>
        <v>4000</v>
      </c>
    </row>
    <row r="120" spans="1:5" ht="12.75">
      <c r="A120" s="49"/>
      <c r="B120" s="49"/>
      <c r="C120" s="58">
        <v>431</v>
      </c>
      <c r="D120" s="58" t="s">
        <v>59</v>
      </c>
      <c r="E120" s="57">
        <v>4000</v>
      </c>
    </row>
    <row r="121" spans="1:5" ht="12.75">
      <c r="A121" s="49"/>
      <c r="B121" s="49">
        <v>44</v>
      </c>
      <c r="C121" s="49"/>
      <c r="D121" s="41" t="s">
        <v>17</v>
      </c>
      <c r="E121" s="53">
        <f>SUM(E122)</f>
        <v>1250</v>
      </c>
    </row>
    <row r="122" spans="1:5" ht="12.75">
      <c r="A122" s="49"/>
      <c r="B122" s="49"/>
      <c r="C122" s="58">
        <v>443</v>
      </c>
      <c r="D122" s="58" t="s">
        <v>18</v>
      </c>
      <c r="E122" s="57">
        <f>SUM(E123+E124)</f>
        <v>1250</v>
      </c>
    </row>
    <row r="123" spans="1:5" ht="12.75">
      <c r="A123" s="49"/>
      <c r="B123" s="49"/>
      <c r="C123" s="49"/>
      <c r="D123" s="49" t="s">
        <v>60</v>
      </c>
      <c r="E123" s="73">
        <v>1250</v>
      </c>
    </row>
    <row r="124" spans="1:5" ht="12.75">
      <c r="A124" s="49"/>
      <c r="B124" s="49"/>
      <c r="C124" s="49"/>
      <c r="D124" s="40" t="s">
        <v>61</v>
      </c>
      <c r="E124" s="51">
        <v>0</v>
      </c>
    </row>
    <row r="125" spans="1:5" ht="12.75">
      <c r="A125" s="49"/>
      <c r="B125" s="49">
        <v>46</v>
      </c>
      <c r="C125" s="49"/>
      <c r="D125" s="41" t="s">
        <v>62</v>
      </c>
      <c r="E125" s="53">
        <f>SUM(E126)</f>
        <v>550</v>
      </c>
    </row>
    <row r="126" spans="1:5" ht="12.75">
      <c r="A126" s="49"/>
      <c r="B126" s="49"/>
      <c r="C126" s="58">
        <v>462</v>
      </c>
      <c r="D126" s="58" t="s">
        <v>63</v>
      </c>
      <c r="E126" s="57">
        <v>550</v>
      </c>
    </row>
    <row r="127" spans="1:5" ht="15">
      <c r="A127" s="49"/>
      <c r="B127" s="49"/>
      <c r="C127" s="49"/>
      <c r="D127" s="48" t="s">
        <v>113</v>
      </c>
      <c r="E127" s="54">
        <f>SUM(E128)</f>
        <v>82500</v>
      </c>
    </row>
    <row r="128" spans="1:5" ht="12.75">
      <c r="A128" s="49"/>
      <c r="B128" s="49">
        <v>4</v>
      </c>
      <c r="C128" s="49"/>
      <c r="D128" s="41" t="s">
        <v>43</v>
      </c>
      <c r="E128" s="53">
        <f>SUM(E129+E132)</f>
        <v>82500</v>
      </c>
    </row>
    <row r="129" spans="1:5" ht="12.75">
      <c r="A129" s="49"/>
      <c r="B129" s="49">
        <v>42</v>
      </c>
      <c r="C129" s="49"/>
      <c r="D129" s="41" t="s">
        <v>9</v>
      </c>
      <c r="E129" s="53">
        <f>SUM(E130)</f>
        <v>0</v>
      </c>
    </row>
    <row r="130" spans="1:5" ht="12.75">
      <c r="A130" s="49"/>
      <c r="B130" s="49"/>
      <c r="C130" s="58">
        <v>426</v>
      </c>
      <c r="D130" s="58" t="s">
        <v>102</v>
      </c>
      <c r="E130" s="57">
        <v>0</v>
      </c>
    </row>
    <row r="131" spans="1:5" ht="12.75">
      <c r="A131" s="49"/>
      <c r="B131" s="49"/>
      <c r="C131" s="49"/>
      <c r="D131" s="49" t="s">
        <v>101</v>
      </c>
      <c r="E131" s="51">
        <v>0</v>
      </c>
    </row>
    <row r="132" spans="1:5" ht="12.75">
      <c r="A132" s="49"/>
      <c r="B132" s="49">
        <v>45</v>
      </c>
      <c r="C132" s="49"/>
      <c r="D132" s="41" t="s">
        <v>19</v>
      </c>
      <c r="E132" s="51">
        <f>SUM(E133)</f>
        <v>82500</v>
      </c>
    </row>
    <row r="133" spans="1:5" ht="12.75">
      <c r="A133" s="49"/>
      <c r="B133" s="49"/>
      <c r="C133" s="58">
        <v>451</v>
      </c>
      <c r="D133" s="58" t="s">
        <v>73</v>
      </c>
      <c r="E133" s="57">
        <f>SUM(E134)</f>
        <v>82500</v>
      </c>
    </row>
    <row r="134" spans="1:5" ht="12.75">
      <c r="A134" s="49"/>
      <c r="B134" s="49"/>
      <c r="C134" s="49"/>
      <c r="D134" s="49" t="s">
        <v>119</v>
      </c>
      <c r="E134" s="73">
        <v>82500</v>
      </c>
    </row>
    <row r="135" spans="1:5" ht="15">
      <c r="A135" s="49"/>
      <c r="B135" s="49"/>
      <c r="C135" s="49"/>
      <c r="D135" s="48" t="s">
        <v>65</v>
      </c>
      <c r="E135" s="54">
        <f>SUM(E136)</f>
        <v>0</v>
      </c>
    </row>
    <row r="136" spans="1:5" ht="12.75">
      <c r="A136" s="49"/>
      <c r="B136" s="49">
        <v>4</v>
      </c>
      <c r="C136" s="49"/>
      <c r="D136" s="41" t="s">
        <v>43</v>
      </c>
      <c r="E136" s="53">
        <f>SUM(E137)</f>
        <v>0</v>
      </c>
    </row>
    <row r="137" spans="1:5" ht="12.75">
      <c r="A137" s="49"/>
      <c r="B137" s="49">
        <v>45</v>
      </c>
      <c r="C137" s="49"/>
      <c r="D137" s="41" t="s">
        <v>19</v>
      </c>
      <c r="E137" s="53">
        <f>SUM(E138)</f>
        <v>0</v>
      </c>
    </row>
    <row r="138" spans="1:5" ht="12.75">
      <c r="A138" s="49"/>
      <c r="B138" s="49"/>
      <c r="C138" s="58">
        <v>452</v>
      </c>
      <c r="D138" s="58" t="s">
        <v>21</v>
      </c>
      <c r="E138" s="57">
        <v>0</v>
      </c>
    </row>
    <row r="139" spans="1:5" ht="12.75">
      <c r="A139" s="49"/>
      <c r="B139" s="49"/>
      <c r="C139" s="49"/>
      <c r="D139" s="49" t="s">
        <v>74</v>
      </c>
      <c r="E139" s="51">
        <v>0</v>
      </c>
    </row>
    <row r="140" spans="1:5" ht="15">
      <c r="A140" s="49"/>
      <c r="B140" s="49"/>
      <c r="C140" s="49"/>
      <c r="D140" s="48" t="s">
        <v>115</v>
      </c>
      <c r="E140" s="54">
        <f>SUM(E141)</f>
        <v>4000</v>
      </c>
    </row>
    <row r="141" spans="1:5" ht="12.75">
      <c r="A141" s="49"/>
      <c r="B141" s="49">
        <v>4</v>
      </c>
      <c r="C141" s="49"/>
      <c r="D141" s="41" t="s">
        <v>43</v>
      </c>
      <c r="E141" s="53">
        <f>SUM(E142+E145)</f>
        <v>4000</v>
      </c>
    </row>
    <row r="142" spans="1:5" ht="12.75">
      <c r="A142" s="49"/>
      <c r="B142" s="49">
        <v>42</v>
      </c>
      <c r="C142" s="49"/>
      <c r="D142" s="41" t="s">
        <v>9</v>
      </c>
      <c r="E142" s="53">
        <f>SUM(E143)</f>
        <v>0</v>
      </c>
    </row>
    <row r="143" spans="1:5" ht="12.75">
      <c r="A143" s="49"/>
      <c r="B143" s="49"/>
      <c r="C143" s="58">
        <v>425</v>
      </c>
      <c r="D143" s="58" t="s">
        <v>12</v>
      </c>
      <c r="E143" s="57">
        <v>0</v>
      </c>
    </row>
    <row r="144" spans="1:5" ht="12.75">
      <c r="A144" s="49"/>
      <c r="B144" s="49"/>
      <c r="C144" s="49"/>
      <c r="D144" s="49" t="s">
        <v>75</v>
      </c>
      <c r="E144" s="51">
        <v>0</v>
      </c>
    </row>
    <row r="145" spans="1:5" ht="12.75">
      <c r="A145" s="49"/>
      <c r="B145" s="49">
        <v>45</v>
      </c>
      <c r="C145" s="49"/>
      <c r="D145" s="41" t="s">
        <v>19</v>
      </c>
      <c r="E145" s="53">
        <f>SUM(E146)</f>
        <v>4000</v>
      </c>
    </row>
    <row r="146" spans="1:5" ht="12.75">
      <c r="A146" s="49"/>
      <c r="B146" s="49"/>
      <c r="C146" s="58">
        <v>451</v>
      </c>
      <c r="D146" s="58" t="s">
        <v>20</v>
      </c>
      <c r="E146" s="57">
        <f>SUM(E147)</f>
        <v>4000</v>
      </c>
    </row>
    <row r="147" spans="1:5" ht="12.75">
      <c r="A147" s="49"/>
      <c r="B147" s="49"/>
      <c r="C147" s="49"/>
      <c r="D147" s="49" t="s">
        <v>64</v>
      </c>
      <c r="E147" s="73">
        <v>4000</v>
      </c>
    </row>
    <row r="148" spans="1:5" ht="15">
      <c r="A148" s="49"/>
      <c r="B148" s="49"/>
      <c r="C148" s="49"/>
      <c r="D148" s="48" t="s">
        <v>116</v>
      </c>
      <c r="E148" s="54">
        <f>SUM(E149)</f>
        <v>4000</v>
      </c>
    </row>
    <row r="149" spans="1:5" ht="12.75">
      <c r="A149" s="49"/>
      <c r="B149" s="49">
        <v>4</v>
      </c>
      <c r="C149" s="49"/>
      <c r="D149" s="41" t="s">
        <v>43</v>
      </c>
      <c r="E149" s="53">
        <f>SUM(E150+E153)</f>
        <v>4000</v>
      </c>
    </row>
    <row r="150" spans="1:5" ht="12.75">
      <c r="A150" s="49"/>
      <c r="B150" s="49">
        <v>42</v>
      </c>
      <c r="C150" s="49"/>
      <c r="D150" s="41" t="s">
        <v>9</v>
      </c>
      <c r="E150" s="53">
        <f>SUM(E151)</f>
        <v>0</v>
      </c>
    </row>
    <row r="151" spans="1:5" ht="12.75">
      <c r="A151" s="49"/>
      <c r="B151" s="49"/>
      <c r="C151" s="58">
        <v>429</v>
      </c>
      <c r="D151" s="58" t="s">
        <v>14</v>
      </c>
      <c r="E151" s="57">
        <v>0</v>
      </c>
    </row>
    <row r="152" spans="1:5" ht="12.75">
      <c r="A152" s="49"/>
      <c r="B152" s="49"/>
      <c r="C152" s="49"/>
      <c r="D152" s="49" t="s">
        <v>82</v>
      </c>
      <c r="E152" s="51">
        <v>0</v>
      </c>
    </row>
    <row r="153" spans="1:5" ht="12.75">
      <c r="A153" s="49"/>
      <c r="B153" s="49">
        <v>45</v>
      </c>
      <c r="C153" s="49"/>
      <c r="D153" s="41" t="s">
        <v>19</v>
      </c>
      <c r="E153" s="53">
        <f>SUM(E154)</f>
        <v>4000</v>
      </c>
    </row>
    <row r="154" spans="1:5" ht="12.75">
      <c r="A154" s="49"/>
      <c r="B154" s="49"/>
      <c r="C154" s="58">
        <v>451</v>
      </c>
      <c r="D154" s="58" t="s">
        <v>20</v>
      </c>
      <c r="E154" s="57">
        <f>SUM(E155)</f>
        <v>4000</v>
      </c>
    </row>
    <row r="155" spans="1:5" ht="12.75">
      <c r="A155" s="49"/>
      <c r="B155" s="49"/>
      <c r="C155" s="49"/>
      <c r="D155" s="49" t="s">
        <v>76</v>
      </c>
      <c r="E155" s="73">
        <v>4000</v>
      </c>
    </row>
    <row r="156" spans="1:5" ht="15">
      <c r="A156" s="49"/>
      <c r="B156" s="49"/>
      <c r="C156" s="49"/>
      <c r="D156" s="48" t="s">
        <v>108</v>
      </c>
      <c r="E156" s="54">
        <f>SUM(E157)</f>
        <v>4000</v>
      </c>
    </row>
    <row r="157" spans="1:5" ht="12.75">
      <c r="A157" s="49"/>
      <c r="B157" s="49">
        <v>4</v>
      </c>
      <c r="C157" s="49"/>
      <c r="D157" s="41" t="s">
        <v>43</v>
      </c>
      <c r="E157" s="53">
        <f>SUM(E158)</f>
        <v>4000</v>
      </c>
    </row>
    <row r="158" spans="1:5" ht="12.75">
      <c r="A158" s="49"/>
      <c r="B158" s="49">
        <v>45</v>
      </c>
      <c r="C158" s="49"/>
      <c r="D158" s="41" t="s">
        <v>19</v>
      </c>
      <c r="E158" s="53">
        <f>SUM(E159)</f>
        <v>4000</v>
      </c>
    </row>
    <row r="159" spans="1:5" ht="12.75">
      <c r="A159" s="49"/>
      <c r="B159" s="49"/>
      <c r="C159" s="58">
        <v>451</v>
      </c>
      <c r="D159" s="58" t="s">
        <v>20</v>
      </c>
      <c r="E159" s="57">
        <f>SUM(E160)</f>
        <v>4000</v>
      </c>
    </row>
    <row r="160" spans="1:5" ht="12.75">
      <c r="A160" s="49"/>
      <c r="B160" s="49"/>
      <c r="C160" s="49"/>
      <c r="D160" s="49" t="s">
        <v>64</v>
      </c>
      <c r="E160" s="73">
        <v>4000</v>
      </c>
    </row>
    <row r="161" spans="1:5" ht="15">
      <c r="A161" s="49"/>
      <c r="B161" s="49"/>
      <c r="C161" s="49"/>
      <c r="D161" s="48" t="s">
        <v>117</v>
      </c>
      <c r="E161" s="54">
        <f>SUM(E162)</f>
        <v>4000</v>
      </c>
    </row>
    <row r="162" spans="1:5" ht="12.75">
      <c r="A162" s="49"/>
      <c r="B162" s="49">
        <v>4</v>
      </c>
      <c r="C162" s="49"/>
      <c r="D162" s="41" t="s">
        <v>43</v>
      </c>
      <c r="E162" s="53">
        <f>SUM(E163)</f>
        <v>4000</v>
      </c>
    </row>
    <row r="163" spans="1:5" ht="12.75">
      <c r="A163" s="49"/>
      <c r="B163" s="49">
        <v>42</v>
      </c>
      <c r="C163" s="49"/>
      <c r="D163" s="41" t="s">
        <v>9</v>
      </c>
      <c r="E163" s="53">
        <f>SUM(E164+E166)</f>
        <v>4000</v>
      </c>
    </row>
    <row r="164" spans="1:5" ht="12.75">
      <c r="A164" s="49"/>
      <c r="B164" s="49"/>
      <c r="C164" s="58">
        <v>424</v>
      </c>
      <c r="D164" s="58" t="s">
        <v>24</v>
      </c>
      <c r="E164" s="57">
        <f>SUM(E165)</f>
        <v>0</v>
      </c>
    </row>
    <row r="165" spans="1:5" ht="12.75">
      <c r="A165" s="49"/>
      <c r="B165" s="49"/>
      <c r="C165" s="49"/>
      <c r="D165" s="49" t="s">
        <v>80</v>
      </c>
      <c r="E165" s="63">
        <v>0</v>
      </c>
    </row>
    <row r="166" spans="1:5" ht="12.75">
      <c r="A166" s="49"/>
      <c r="B166" s="49"/>
      <c r="C166" s="58">
        <v>429</v>
      </c>
      <c r="D166" s="49" t="s">
        <v>82</v>
      </c>
      <c r="E166" s="57">
        <v>4000</v>
      </c>
    </row>
    <row r="167" spans="1:5" ht="15">
      <c r="A167" s="49"/>
      <c r="B167" s="49"/>
      <c r="C167" s="49"/>
      <c r="D167" s="62" t="s">
        <v>118</v>
      </c>
      <c r="E167" s="55">
        <f>SUM(E168)</f>
        <v>1000</v>
      </c>
    </row>
    <row r="168" spans="1:5" ht="12.75">
      <c r="A168" s="49"/>
      <c r="B168" s="49">
        <v>4</v>
      </c>
      <c r="C168" s="49"/>
      <c r="D168" s="41" t="s">
        <v>43</v>
      </c>
      <c r="E168" s="53">
        <f>SUM(E169)</f>
        <v>1000</v>
      </c>
    </row>
    <row r="169" spans="1:5" ht="12.75">
      <c r="A169" s="49"/>
      <c r="B169" s="49">
        <v>42</v>
      </c>
      <c r="C169" s="49"/>
      <c r="D169" s="41" t="s">
        <v>9</v>
      </c>
      <c r="E169" s="53">
        <f>SUM(E170)</f>
        <v>1000</v>
      </c>
    </row>
    <row r="170" spans="1:5" ht="12.75">
      <c r="A170" s="49"/>
      <c r="B170" s="49"/>
      <c r="C170" s="58">
        <v>429</v>
      </c>
      <c r="D170" s="58" t="s">
        <v>14</v>
      </c>
      <c r="E170" s="57">
        <f>SUM(E171:E172)</f>
        <v>1000</v>
      </c>
    </row>
    <row r="171" spans="1:5" ht="12.75">
      <c r="A171" s="49"/>
      <c r="B171" s="49"/>
      <c r="C171" s="49"/>
      <c r="D171" s="49" t="s">
        <v>81</v>
      </c>
      <c r="E171" s="51">
        <v>0</v>
      </c>
    </row>
    <row r="172" spans="1:5" ht="12.75">
      <c r="A172" s="49"/>
      <c r="B172" s="49"/>
      <c r="C172" s="49"/>
      <c r="D172" s="49" t="s">
        <v>82</v>
      </c>
      <c r="E172" s="73">
        <v>1000</v>
      </c>
    </row>
    <row r="173" spans="1:5" ht="15">
      <c r="A173" s="49"/>
      <c r="B173" s="49"/>
      <c r="C173" s="49"/>
      <c r="D173" s="48" t="s">
        <v>109</v>
      </c>
      <c r="E173" s="54">
        <f>SUM(E174)</f>
        <v>2500</v>
      </c>
    </row>
    <row r="174" spans="1:5" ht="12.75">
      <c r="A174" s="49"/>
      <c r="B174" s="49">
        <v>4</v>
      </c>
      <c r="C174" s="49"/>
      <c r="D174" s="41" t="s">
        <v>43</v>
      </c>
      <c r="E174" s="53">
        <f>SUM(E175)</f>
        <v>2500</v>
      </c>
    </row>
    <row r="175" spans="1:5" ht="12.75">
      <c r="A175" s="49"/>
      <c r="B175" s="49">
        <v>42</v>
      </c>
      <c r="C175" s="49"/>
      <c r="D175" s="41" t="s">
        <v>9</v>
      </c>
      <c r="E175" s="53">
        <f>SUM(E176+E178)</f>
        <v>2500</v>
      </c>
    </row>
    <row r="176" spans="1:5" ht="12.75">
      <c r="A176" s="49"/>
      <c r="B176" s="49"/>
      <c r="C176" s="58">
        <v>425</v>
      </c>
      <c r="D176" s="58" t="s">
        <v>12</v>
      </c>
      <c r="E176" s="57">
        <f>SUM(E177)</f>
        <v>0</v>
      </c>
    </row>
    <row r="177" spans="1:5" ht="12.75">
      <c r="A177" s="49"/>
      <c r="B177" s="49"/>
      <c r="C177" s="49"/>
      <c r="D177" s="49" t="s">
        <v>53</v>
      </c>
      <c r="E177" s="51">
        <v>0</v>
      </c>
    </row>
    <row r="178" spans="1:5" ht="12.75">
      <c r="A178" s="49"/>
      <c r="B178" s="49"/>
      <c r="C178" s="58">
        <v>429</v>
      </c>
      <c r="D178" s="58" t="s">
        <v>14</v>
      </c>
      <c r="E178" s="57">
        <f>SUM(E179+E180)</f>
        <v>2500</v>
      </c>
    </row>
    <row r="179" spans="1:5" ht="12.75">
      <c r="A179" s="49"/>
      <c r="B179" s="49"/>
      <c r="C179" s="49"/>
      <c r="D179" s="49" t="s">
        <v>140</v>
      </c>
      <c r="E179" s="73">
        <v>2500</v>
      </c>
    </row>
    <row r="180" spans="1:5" ht="12.75">
      <c r="A180" s="49"/>
      <c r="B180" s="49"/>
      <c r="C180" s="49"/>
      <c r="D180" s="49" t="s">
        <v>14</v>
      </c>
      <c r="E180" s="51">
        <v>0</v>
      </c>
    </row>
    <row r="181" spans="1:5" ht="15">
      <c r="A181" s="94"/>
      <c r="B181" s="49"/>
      <c r="C181" s="49"/>
      <c r="D181" s="48" t="s">
        <v>145</v>
      </c>
      <c r="E181" s="54">
        <f>SUM(E182)</f>
        <v>5000</v>
      </c>
    </row>
    <row r="182" spans="1:5" ht="12.75">
      <c r="A182" s="49"/>
      <c r="B182" s="49">
        <v>4</v>
      </c>
      <c r="C182" s="49"/>
      <c r="D182" s="41" t="s">
        <v>43</v>
      </c>
      <c r="E182" s="53">
        <f>SUM(E183)</f>
        <v>5000</v>
      </c>
    </row>
    <row r="183" spans="1:5" ht="12.75">
      <c r="A183" s="49"/>
      <c r="B183" s="49">
        <v>42</v>
      </c>
      <c r="C183" s="49"/>
      <c r="D183" s="41" t="s">
        <v>9</v>
      </c>
      <c r="E183" s="53">
        <f>SUM(E184)</f>
        <v>5000</v>
      </c>
    </row>
    <row r="184" spans="1:5" ht="12.75">
      <c r="A184" s="49"/>
      <c r="B184" s="49"/>
      <c r="C184" s="58">
        <v>429</v>
      </c>
      <c r="D184" s="58" t="s">
        <v>14</v>
      </c>
      <c r="E184" s="57">
        <f>SUM(E185:E186)</f>
        <v>5000</v>
      </c>
    </row>
    <row r="185" spans="1:5" ht="12.75">
      <c r="A185" s="49"/>
      <c r="B185" s="49"/>
      <c r="C185" s="49"/>
      <c r="D185" s="49" t="s">
        <v>144</v>
      </c>
      <c r="E185" s="73">
        <v>5000</v>
      </c>
    </row>
    <row r="186" spans="1:5" ht="12.75">
      <c r="A186" s="49"/>
      <c r="B186" s="49"/>
      <c r="C186" s="49"/>
      <c r="D186" s="49" t="s">
        <v>120</v>
      </c>
      <c r="E186" s="73">
        <v>0</v>
      </c>
    </row>
    <row r="187" spans="1:5" ht="12.75">
      <c r="A187" s="49"/>
      <c r="B187" s="49"/>
      <c r="C187" s="49"/>
      <c r="D187" s="49"/>
      <c r="E187" s="51"/>
    </row>
    <row r="188" spans="1:5" ht="15">
      <c r="A188" s="93" t="s">
        <v>68</v>
      </c>
      <c r="B188" s="49"/>
      <c r="C188" s="49"/>
      <c r="D188" s="48" t="s">
        <v>99</v>
      </c>
      <c r="E188" s="54">
        <f>SUM(E189)</f>
        <v>2000</v>
      </c>
    </row>
    <row r="189" spans="1:5" ht="15">
      <c r="A189" s="95"/>
      <c r="B189" s="49"/>
      <c r="C189" s="49"/>
      <c r="D189" s="48" t="s">
        <v>93</v>
      </c>
      <c r="E189" s="54">
        <f>SUM(E190)</f>
        <v>2000</v>
      </c>
    </row>
    <row r="190" spans="1:5" ht="12.75">
      <c r="A190" s="95"/>
      <c r="B190" s="49">
        <v>4</v>
      </c>
      <c r="C190" s="49"/>
      <c r="D190" s="41" t="s">
        <v>43</v>
      </c>
      <c r="E190" s="53">
        <f>SUM(E191)</f>
        <v>2000</v>
      </c>
    </row>
    <row r="191" spans="1:5" ht="12.75">
      <c r="A191" s="95"/>
      <c r="B191" s="49">
        <v>42</v>
      </c>
      <c r="C191" s="49"/>
      <c r="D191" s="41" t="s">
        <v>9</v>
      </c>
      <c r="E191" s="53">
        <f>SUM(E192+E194+E196)</f>
        <v>2000</v>
      </c>
    </row>
    <row r="192" spans="1:5" ht="12.75">
      <c r="A192" s="95"/>
      <c r="B192" s="49"/>
      <c r="C192" s="58">
        <v>424</v>
      </c>
      <c r="D192" s="58" t="s">
        <v>24</v>
      </c>
      <c r="E192" s="57">
        <v>0</v>
      </c>
    </row>
    <row r="193" spans="1:5" ht="12.75">
      <c r="A193" s="95"/>
      <c r="B193" s="49"/>
      <c r="C193" s="49"/>
      <c r="D193" s="49" t="s">
        <v>88</v>
      </c>
      <c r="E193" s="73">
        <v>0</v>
      </c>
    </row>
    <row r="194" spans="1:5" ht="12.75">
      <c r="A194" s="95"/>
      <c r="B194" s="49"/>
      <c r="C194" s="58">
        <v>425</v>
      </c>
      <c r="D194" s="58" t="s">
        <v>86</v>
      </c>
      <c r="E194" s="57">
        <f>SUM(E195)</f>
        <v>0</v>
      </c>
    </row>
    <row r="195" spans="1:5" ht="12.75">
      <c r="A195" s="95"/>
      <c r="B195" s="49"/>
      <c r="C195" s="49"/>
      <c r="D195" s="49" t="s">
        <v>87</v>
      </c>
      <c r="E195" s="76">
        <v>0</v>
      </c>
    </row>
    <row r="196" spans="1:5" ht="12.75">
      <c r="A196" s="95"/>
      <c r="B196" s="49"/>
      <c r="C196" s="58">
        <v>426</v>
      </c>
      <c r="D196" s="58" t="s">
        <v>13</v>
      </c>
      <c r="E196" s="57">
        <f>SUM(E197+E198)</f>
        <v>2000</v>
      </c>
    </row>
    <row r="197" spans="1:5" ht="12.75">
      <c r="A197" s="95"/>
      <c r="B197" s="49"/>
      <c r="C197" s="49"/>
      <c r="D197" s="74" t="s">
        <v>89</v>
      </c>
      <c r="E197" s="75">
        <v>0</v>
      </c>
    </row>
    <row r="198" spans="1:5" ht="12.75">
      <c r="A198" s="95"/>
      <c r="B198" s="49"/>
      <c r="C198" s="49"/>
      <c r="D198" s="74" t="s">
        <v>110</v>
      </c>
      <c r="E198" s="75">
        <v>2000</v>
      </c>
    </row>
    <row r="199" spans="1:5" ht="12.75">
      <c r="A199" s="95"/>
      <c r="B199" s="49"/>
      <c r="C199" s="49"/>
      <c r="D199" s="49"/>
      <c r="E199" s="51"/>
    </row>
    <row r="200" spans="1:5" ht="15">
      <c r="A200" s="93" t="s">
        <v>69</v>
      </c>
      <c r="B200" s="49"/>
      <c r="C200" s="49"/>
      <c r="D200" s="48" t="s">
        <v>133</v>
      </c>
      <c r="E200" s="54">
        <f>SUM(E201)</f>
        <v>10000</v>
      </c>
    </row>
    <row r="201" spans="1:5" ht="12.75">
      <c r="A201" s="95"/>
      <c r="B201" s="49">
        <v>4</v>
      </c>
      <c r="C201" s="49"/>
      <c r="D201" s="41" t="s">
        <v>43</v>
      </c>
      <c r="E201" s="53">
        <f>SUM(E205+E202)</f>
        <v>10000</v>
      </c>
    </row>
    <row r="202" spans="1:5" ht="12.75">
      <c r="A202" s="95"/>
      <c r="B202" s="49">
        <v>42</v>
      </c>
      <c r="C202" s="49"/>
      <c r="D202" s="41" t="s">
        <v>9</v>
      </c>
      <c r="E202" s="53">
        <f>SUM(E203)</f>
        <v>0</v>
      </c>
    </row>
    <row r="203" spans="1:5" ht="12.75">
      <c r="A203" s="95"/>
      <c r="B203" s="49"/>
      <c r="C203" s="58">
        <v>426</v>
      </c>
      <c r="D203" s="58" t="s">
        <v>92</v>
      </c>
      <c r="E203" s="57">
        <f>SUM(E204)</f>
        <v>0</v>
      </c>
    </row>
    <row r="204" spans="1:5" s="38" customFormat="1" ht="12.75">
      <c r="A204" s="95"/>
      <c r="B204" s="49"/>
      <c r="C204" s="49"/>
      <c r="D204" s="49" t="s">
        <v>90</v>
      </c>
      <c r="E204" s="73">
        <v>0</v>
      </c>
    </row>
    <row r="205" spans="1:5" ht="12.75">
      <c r="A205" s="95"/>
      <c r="B205" s="49">
        <v>45</v>
      </c>
      <c r="C205" s="49"/>
      <c r="D205" s="41" t="s">
        <v>19</v>
      </c>
      <c r="E205" s="53">
        <f>SUM(E206)</f>
        <v>10000</v>
      </c>
    </row>
    <row r="206" spans="1:5" ht="12.75">
      <c r="A206" s="95"/>
      <c r="B206" s="49"/>
      <c r="C206" s="58">
        <v>451</v>
      </c>
      <c r="D206" s="58" t="s">
        <v>20</v>
      </c>
      <c r="E206" s="57">
        <f>SUM(E207)</f>
        <v>10000</v>
      </c>
    </row>
    <row r="207" spans="1:5" ht="12.75">
      <c r="A207" s="95"/>
      <c r="B207" s="49"/>
      <c r="C207" s="49"/>
      <c r="D207" s="49" t="s">
        <v>91</v>
      </c>
      <c r="E207" s="51">
        <v>10000</v>
      </c>
    </row>
    <row r="208" spans="1:5" ht="12.75">
      <c r="A208" s="95"/>
      <c r="B208" s="49"/>
      <c r="C208" s="49"/>
      <c r="D208" s="49"/>
      <c r="E208" s="51"/>
    </row>
    <row r="209" spans="1:5" ht="15">
      <c r="A209" s="93" t="s">
        <v>71</v>
      </c>
      <c r="B209" s="49"/>
      <c r="C209" s="49"/>
      <c r="D209" s="48" t="s">
        <v>98</v>
      </c>
      <c r="E209" s="54">
        <f>SUM(E210)</f>
        <v>10</v>
      </c>
    </row>
    <row r="210" spans="1:5" ht="12.75">
      <c r="A210" s="89"/>
      <c r="B210" s="49">
        <v>4</v>
      </c>
      <c r="C210" s="49"/>
      <c r="D210" s="41" t="s">
        <v>43</v>
      </c>
      <c r="E210" s="53">
        <f>SUM(E211)</f>
        <v>10</v>
      </c>
    </row>
    <row r="211" spans="1:5" ht="12.75">
      <c r="A211" s="89"/>
      <c r="B211" s="49">
        <v>44</v>
      </c>
      <c r="C211" s="49"/>
      <c r="D211" s="41" t="s">
        <v>17</v>
      </c>
      <c r="E211" s="53">
        <f>SUM(E212)</f>
        <v>10</v>
      </c>
    </row>
    <row r="212" spans="1:5" ht="12.75">
      <c r="A212" s="89"/>
      <c r="B212" s="49"/>
      <c r="C212" s="58">
        <v>443</v>
      </c>
      <c r="D212" s="58" t="s">
        <v>18</v>
      </c>
      <c r="E212" s="57">
        <f>SUM(E213)</f>
        <v>10</v>
      </c>
    </row>
    <row r="213" spans="1:5" ht="12.75">
      <c r="A213" s="89"/>
      <c r="B213" s="49"/>
      <c r="C213" s="49"/>
      <c r="D213" s="49" t="s">
        <v>60</v>
      </c>
      <c r="E213" s="51">
        <v>10</v>
      </c>
    </row>
    <row r="214" spans="1:5" ht="12.75">
      <c r="A214" s="89"/>
      <c r="B214" s="49"/>
      <c r="C214" s="49"/>
      <c r="D214" s="49"/>
      <c r="E214" s="51"/>
    </row>
    <row r="215" spans="1:5" ht="15">
      <c r="A215" s="93" t="s">
        <v>111</v>
      </c>
      <c r="B215" s="49"/>
      <c r="C215" s="49"/>
      <c r="D215" s="41" t="s">
        <v>134</v>
      </c>
      <c r="E215" s="54">
        <f>SUM(E216)</f>
        <v>5000</v>
      </c>
    </row>
    <row r="216" spans="1:5" ht="12.75">
      <c r="A216" s="89"/>
      <c r="B216" s="49">
        <v>4</v>
      </c>
      <c r="C216" s="49"/>
      <c r="D216" s="41" t="s">
        <v>43</v>
      </c>
      <c r="E216" s="51">
        <f>SUM(E217)</f>
        <v>5000</v>
      </c>
    </row>
    <row r="217" spans="1:5" ht="12.75">
      <c r="A217" s="89"/>
      <c r="B217" s="49">
        <v>45</v>
      </c>
      <c r="C217" s="49"/>
      <c r="D217" s="41" t="s">
        <v>19</v>
      </c>
      <c r="E217" s="51">
        <f>SUM(E218)</f>
        <v>5000</v>
      </c>
    </row>
    <row r="218" spans="1:5" ht="12.75">
      <c r="A218" s="89"/>
      <c r="B218" s="49"/>
      <c r="C218" s="49">
        <v>451</v>
      </c>
      <c r="D218" s="58" t="s">
        <v>135</v>
      </c>
      <c r="E218" s="51">
        <v>5000</v>
      </c>
    </row>
    <row r="219" spans="1:5" ht="12.75">
      <c r="A219" s="89"/>
      <c r="B219" s="49"/>
      <c r="C219" s="49"/>
      <c r="D219" s="49"/>
      <c r="E219" s="51"/>
    </row>
    <row r="220" spans="1:5" ht="15">
      <c r="A220" s="93" t="s">
        <v>97</v>
      </c>
      <c r="B220" s="49"/>
      <c r="C220" s="49"/>
      <c r="D220" s="41" t="s">
        <v>100</v>
      </c>
      <c r="E220" s="54">
        <f>SUM(E221)</f>
        <v>0</v>
      </c>
    </row>
    <row r="221" spans="1:5" ht="12.75">
      <c r="A221" s="89"/>
      <c r="B221" s="49">
        <v>4</v>
      </c>
      <c r="C221" s="49"/>
      <c r="D221" s="41" t="s">
        <v>43</v>
      </c>
      <c r="E221" s="53">
        <f>SUM(E222)</f>
        <v>0</v>
      </c>
    </row>
    <row r="222" spans="1:5" ht="12.75">
      <c r="A222" s="89"/>
      <c r="B222" s="49">
        <v>45</v>
      </c>
      <c r="C222" s="49"/>
      <c r="D222" s="41" t="s">
        <v>19</v>
      </c>
      <c r="E222" s="53">
        <f>SUM(E223)</f>
        <v>0</v>
      </c>
    </row>
    <row r="223" spans="1:5" ht="12.75">
      <c r="A223" s="89"/>
      <c r="B223" s="49"/>
      <c r="C223" s="58">
        <v>451</v>
      </c>
      <c r="D223" s="58" t="s">
        <v>135</v>
      </c>
      <c r="E223" s="57">
        <v>0</v>
      </c>
    </row>
    <row r="224" spans="1:5" ht="12.75">
      <c r="A224" s="49"/>
      <c r="B224" s="49"/>
      <c r="C224" s="49"/>
      <c r="D224" s="49"/>
      <c r="E224" s="51"/>
    </row>
    <row r="225" spans="1:5" ht="15">
      <c r="A225" s="49"/>
      <c r="B225" s="49"/>
      <c r="C225" s="49"/>
      <c r="D225" s="48" t="s">
        <v>95</v>
      </c>
      <c r="E225" s="54">
        <f>SUM(E87+E188+E200+E209+E215+E220)</f>
        <v>147010</v>
      </c>
    </row>
    <row r="227" ht="17.25">
      <c r="D227" s="5" t="s">
        <v>103</v>
      </c>
    </row>
    <row r="228" spans="2:4" ht="15">
      <c r="B228" s="4" t="s">
        <v>150</v>
      </c>
      <c r="D228" s="39"/>
    </row>
    <row r="230" ht="15">
      <c r="B230" s="4"/>
    </row>
    <row r="231" ht="15">
      <c r="B231" s="4"/>
    </row>
    <row r="232" spans="1:5" ht="15.75" customHeight="1">
      <c r="A232" s="105" t="s">
        <v>151</v>
      </c>
      <c r="B232" s="106"/>
      <c r="C232" s="106"/>
      <c r="D232" s="106"/>
      <c r="E232" s="106"/>
    </row>
    <row r="233" spans="4:5" s="38" customFormat="1" ht="15">
      <c r="D233" s="107" t="s">
        <v>152</v>
      </c>
      <c r="E233" s="107"/>
    </row>
    <row r="234" spans="4:5" s="38" customFormat="1" ht="15">
      <c r="D234" s="79" t="s">
        <v>153</v>
      </c>
      <c r="E234" s="80"/>
    </row>
  </sheetData>
  <sheetProtection/>
  <mergeCells count="3">
    <mergeCell ref="A5:E5"/>
    <mergeCell ref="A232:E232"/>
    <mergeCell ref="D233:E233"/>
  </mergeCells>
  <printOptions/>
  <pageMargins left="0.5511811023622047" right="0.35433070866141736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60" max="255" man="1"/>
    <brk id="120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Crveni križ Klanjec</cp:lastModifiedBy>
  <cp:lastPrinted>2019-12-04T13:58:43Z</cp:lastPrinted>
  <dcterms:created xsi:type="dcterms:W3CDTF">2002-09-26T09:59:07Z</dcterms:created>
  <dcterms:modified xsi:type="dcterms:W3CDTF">2020-01-21T11:56:14Z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